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Bill of Materials" sheetId="1" r:id="rId4"/>
    <sheet state="visible" name="List of processes" sheetId="2" r:id="rId5"/>
    <sheet state="visible" name="Project Information" sheetId="3" r:id="rId6"/>
  </sheets>
  <definedNames/>
  <calcPr/>
  <extLst>
    <ext uri="GoogleSheetsCustomDataVersion2">
      <go:sheetsCustomData xmlns:go="http://customooxmlschemas.google.com/" r:id="rId7" roundtripDataChecksum="53hajSMEAS+5YjkxaIi9igSJF6NIiS62FquzrZjhNVE="/>
    </ext>
  </extLst>
</workbook>
</file>

<file path=xl/sharedStrings.xml><?xml version="1.0" encoding="utf-8"?>
<sst xmlns="http://schemas.openxmlformats.org/spreadsheetml/2006/main" count="483" uniqueCount="313">
  <si>
    <t>Bill of Materials for:</t>
  </si>
  <si>
    <t>CMP</t>
  </si>
  <si>
    <t>Bill of Materials For Project CMP</t>
  </si>
  <si>
    <t>I.T.S. ACADEMY</t>
  </si>
  <si>
    <t>By I.T.S. PORTOGRUARO</t>
  </si>
  <si>
    <t>Portogruaro, Venezia</t>
  </si>
  <si>
    <t>ITIS Leonardo da Vinci</t>
  </si>
  <si>
    <t>Source Data From:</t>
  </si>
  <si>
    <t>Gruppo 3</t>
  </si>
  <si>
    <t>Via Galileo Galilei</t>
  </si>
  <si>
    <t>Project:</t>
  </si>
  <si>
    <t>CMP prototype</t>
  </si>
  <si>
    <t>Tel. no</t>
  </si>
  <si>
    <t>Variant:</t>
  </si>
  <si>
    <t>None</t>
  </si>
  <si>
    <t>www.ruzzasamuele.shop</t>
  </si>
  <si>
    <t>Revision:</t>
  </si>
  <si>
    <t>1.0</t>
  </si>
  <si>
    <t>Report Date:</t>
  </si>
  <si>
    <t>3:00 AM</t>
  </si>
  <si>
    <t>Editor:</t>
  </si>
  <si>
    <t>Ruzza Samuele</t>
  </si>
  <si>
    <t>11:00  AM</t>
  </si>
  <si>
    <t>#</t>
  </si>
  <si>
    <t>Internal Code</t>
  </si>
  <si>
    <t>Name</t>
  </si>
  <si>
    <t>Comment</t>
  </si>
  <si>
    <t>Description</t>
  </si>
  <si>
    <t>Quantity</t>
  </si>
  <si>
    <t>RSPartNo</t>
  </si>
  <si>
    <t>ManufacturerPartNo</t>
  </si>
  <si>
    <t>Manufacturer</t>
  </si>
  <si>
    <t>Price (for singular component no iva)</t>
  </si>
  <si>
    <t>Price (for singular component with IVA)</t>
  </si>
  <si>
    <t>Subtotal (with IVA)</t>
  </si>
  <si>
    <t>Note</t>
  </si>
  <si>
    <t>Level 0</t>
  </si>
  <si>
    <t>Level 1</t>
  </si>
  <si>
    <t>Level 2</t>
  </si>
  <si>
    <t>Level 3</t>
  </si>
  <si>
    <t xml:space="preserve">CMP </t>
  </si>
  <si>
    <t>compattatore</t>
  </si>
  <si>
    <t>Oggetto finale</t>
  </si>
  <si>
    <t>ITS Portogruaro</t>
  </si>
  <si>
    <t>Tl_00</t>
  </si>
  <si>
    <t>telaio</t>
  </si>
  <si>
    <t>Struttura che sostiene tutto</t>
  </si>
  <si>
    <t>TL_PRF_BSCH_4040</t>
  </si>
  <si>
    <t>Profilo bosch 40x40</t>
  </si>
  <si>
    <t>non tagliato</t>
  </si>
  <si>
    <t>Vedere disegni</t>
  </si>
  <si>
    <t>10 MT</t>
  </si>
  <si>
    <t>459-7211</t>
  </si>
  <si>
    <t>3842993120/3000</t>
  </si>
  <si>
    <t>Recupero</t>
  </si>
  <si>
    <t>TL_AGN_SST</t>
  </si>
  <si>
    <t>Angolare di sostegno</t>
  </si>
  <si>
    <t>per unire i profili bosch+ att elect</t>
  </si>
  <si>
    <t>BL_VT_PRF_BSC_M6_L40</t>
  </si>
  <si>
    <t>Vite per profilo bosch M6 L40</t>
  </si>
  <si>
    <t>Viti di montaggio</t>
  </si>
  <si>
    <t>197-1382</t>
  </si>
  <si>
    <t>BL_DD_M6_ZNC</t>
  </si>
  <si>
    <t>Dado M6 zincato</t>
  </si>
  <si>
    <t>Dadi di montaggio</t>
  </si>
  <si>
    <t>recupero</t>
  </si>
  <si>
    <t>BL_RND_Ø6_ZNC</t>
  </si>
  <si>
    <t>Rondella Ø6 zincata</t>
  </si>
  <si>
    <t>Rondelle di montaggio</t>
  </si>
  <si>
    <t xml:space="preserve">	98044A224</t>
  </si>
  <si>
    <t>PRT_CMP</t>
  </si>
  <si>
    <t>parte di compressione</t>
  </si>
  <si>
    <t>Movimenazione compattatoper compressione</t>
  </si>
  <si>
    <t>BL_VT_TE_M6_L50</t>
  </si>
  <si>
    <t>Vite TE M6 L50</t>
  </si>
  <si>
    <t>per montare attuatori</t>
  </si>
  <si>
    <t xml:space="preserve">   91280A346        </t>
  </si>
  <si>
    <t>GR_LBR_Ø20_L50</t>
  </si>
  <si>
    <t>albero Ø20 L50</t>
  </si>
  <si>
    <t>Da costruire</t>
  </si>
  <si>
    <t>per pistone</t>
  </si>
  <si>
    <t>CMP_TTR_LTTR_C150</t>
  </si>
  <si>
    <t>attuatore elettrico</t>
  </si>
  <si>
    <t>corsa 150 , 800N</t>
  </si>
  <si>
    <t>Attuatore 24VDC</t>
  </si>
  <si>
    <t>177-4502</t>
  </si>
  <si>
    <t>CMP_SGR_TTR</t>
  </si>
  <si>
    <t>Seeger</t>
  </si>
  <si>
    <t>Seeger bloccaggio alberi</t>
  </si>
  <si>
    <t>CM_CMP</t>
  </si>
  <si>
    <t>camera di compressione</t>
  </si>
  <si>
    <t>Dove avviene la compattazione</t>
  </si>
  <si>
    <t>CM_CMP_CRP</t>
  </si>
  <si>
    <t>Corpo camera</t>
  </si>
  <si>
    <t>dove viene inserito il compattato</t>
  </si>
  <si>
    <t>CM_PSTR_CMP</t>
  </si>
  <si>
    <t>Piastra di compattazione</t>
  </si>
  <si>
    <t>Piastra che comprime il materiale</t>
  </si>
  <si>
    <t>CM_BCC_CRC</t>
  </si>
  <si>
    <t>bocca di carico</t>
  </si>
  <si>
    <t>da dove si carica</t>
  </si>
  <si>
    <t>CM_CRP_CNT</t>
  </si>
  <si>
    <t>Corpo centrale</t>
  </si>
  <si>
    <t>interno</t>
  </si>
  <si>
    <t>tunnel dopo la portella</t>
  </si>
  <si>
    <t>CM_BCC_PRT</t>
  </si>
  <si>
    <t>Portella</t>
  </si>
  <si>
    <t>incernierata</t>
  </si>
  <si>
    <t>Portella apribile di caricamento</t>
  </si>
  <si>
    <t>CM_BCC_MCR</t>
  </si>
  <si>
    <t>Micro di dicurezza</t>
  </si>
  <si>
    <t>Contatto N.C.</t>
  </si>
  <si>
    <t>Per blocco ciclo sicurezza</t>
  </si>
  <si>
    <t>136-5907</t>
  </si>
  <si>
    <t>Ex 14 WR 2O-5m</t>
  </si>
  <si>
    <t>CM_SST_FRT</t>
  </si>
  <si>
    <t>sostegno frontale</t>
  </si>
  <si>
    <t xml:space="preserve">Saldato </t>
  </si>
  <si>
    <t>Per montaggio</t>
  </si>
  <si>
    <t>CM_SST_LTR</t>
  </si>
  <si>
    <t>sostegno laterale</t>
  </si>
  <si>
    <t>per montaggio</t>
  </si>
  <si>
    <t>GR_SCR</t>
  </si>
  <si>
    <t>gruppo di scarico</t>
  </si>
  <si>
    <t>Per scaricare</t>
  </si>
  <si>
    <t>GR_PRT_SCR</t>
  </si>
  <si>
    <t>Portella di scarico</t>
  </si>
  <si>
    <t>GR_CRN</t>
  </si>
  <si>
    <t>cerniera</t>
  </si>
  <si>
    <t>Saldata</t>
  </si>
  <si>
    <t>Per vincolare la porta</t>
  </si>
  <si>
    <t>GR_PSTN_L100</t>
  </si>
  <si>
    <t>pistone</t>
  </si>
  <si>
    <t xml:space="preserve"> corsa 100</t>
  </si>
  <si>
    <t>per grupo di scarico</t>
  </si>
  <si>
    <t>263-8966</t>
  </si>
  <si>
    <t>CD85N20-100-B</t>
  </si>
  <si>
    <t>GR_BLC_FSSG</t>
  </si>
  <si>
    <t xml:space="preserve">Blocco di fissaggio </t>
  </si>
  <si>
    <t>Da saldare</t>
  </si>
  <si>
    <t>blocco per  collegare il pistone alla camera e alla portella di scarico</t>
  </si>
  <si>
    <t>NSTR</t>
  </si>
  <si>
    <t>Nastro</t>
  </si>
  <si>
    <t>non compreso</t>
  </si>
  <si>
    <t>nastro di scarico</t>
  </si>
  <si>
    <t>QLT</t>
  </si>
  <si>
    <t>quadro elettrico</t>
  </si>
  <si>
    <t>QLT_FZ</t>
  </si>
  <si>
    <t>fusibile  10x38mm 10A gG</t>
  </si>
  <si>
    <t>229-176</t>
  </si>
  <si>
    <t>c10g10cylindrical fuse 10x38 10a gg 500v ac</t>
  </si>
  <si>
    <t>AETON</t>
  </si>
  <si>
    <t>QLT_SZFZ</t>
  </si>
  <si>
    <t>Sezionatore fusibile</t>
  </si>
  <si>
    <t>181-2587</t>
  </si>
  <si>
    <t>A9N15651</t>
  </si>
  <si>
    <t>Schneider</t>
  </si>
  <si>
    <t>QLT_CPU</t>
  </si>
  <si>
    <t>CPU 1510SP-1 PN</t>
  </si>
  <si>
    <t>6ES7510-1DJ00-0AB0</t>
  </si>
  <si>
    <t>SIEMENS</t>
  </si>
  <si>
    <t>QLT_INDG</t>
  </si>
  <si>
    <t>Ingresso digitale DI 16x24VDC ST</t>
  </si>
  <si>
    <t>6ES7131-6BH01-0BA0</t>
  </si>
  <si>
    <t>QLT_OUTDC</t>
  </si>
  <si>
    <t>Uscita digitale DQ 16x24VDC/0.5A ST</t>
  </si>
  <si>
    <t>6ES7132-6BH01-0BA0</t>
  </si>
  <si>
    <t>QLT_BASE</t>
  </si>
  <si>
    <t>BaseUnit scura</t>
  </si>
  <si>
    <t>239-2680</t>
  </si>
  <si>
    <t>6ES7193-6BP00-0BA0</t>
  </si>
  <si>
    <t>QLT_MODSER</t>
  </si>
  <si>
    <t>Modulo server terminale chiusura</t>
  </si>
  <si>
    <t>203-2839</t>
  </si>
  <si>
    <t>6ES7193-6PA00-0AA0</t>
  </si>
  <si>
    <t>QLT_INGANAL</t>
  </si>
  <si>
    <t>Ingresso analogico</t>
  </si>
  <si>
    <t>203-4058</t>
  </si>
  <si>
    <t>6ES7134-6HD01-0BA1</t>
  </si>
  <si>
    <t>QLT_INSAF</t>
  </si>
  <si>
    <t>Modulo safety F-DI (Ingressi)</t>
  </si>
  <si>
    <t>6ES7136-6BA01-0CA0</t>
  </si>
  <si>
    <t>QLT_OUTSAF</t>
  </si>
  <si>
    <t>Modulo safety F-DQ (Uscite)</t>
  </si>
  <si>
    <t>6ES7136-6DB00-0CA0</t>
  </si>
  <si>
    <t>QLT_TELER</t>
  </si>
  <si>
    <t>Teleruttore</t>
  </si>
  <si>
    <t>188-4725</t>
  </si>
  <si>
    <t>LP1K1210BD3</t>
  </si>
  <si>
    <t>QLT_RLP</t>
  </si>
  <si>
    <t>Relè di potenza Finder</t>
  </si>
  <si>
    <t>182-9777</t>
  </si>
  <si>
    <t>40.52.9.024.0000</t>
  </si>
  <si>
    <t>Finder</t>
  </si>
  <si>
    <t>QLT_ZCC</t>
  </si>
  <si>
    <t>Zoccolo relè Finder</t>
  </si>
  <si>
    <t>257-7431</t>
  </si>
  <si>
    <t>9565SMA</t>
  </si>
  <si>
    <t>QLT_MODPST</t>
  </si>
  <si>
    <t>Modulo di Pesatura (SIWAREX WP321)</t>
  </si>
  <si>
    <t>7MH4138-6AA00-0BA0</t>
  </si>
  <si>
    <t>QLT_CLLCRC</t>
  </si>
  <si>
    <t>Cella di carico Siemens SIWAREX WL</t>
  </si>
  <si>
    <t>187-3265</t>
  </si>
  <si>
    <t>7MH5102-1PD00</t>
  </si>
  <si>
    <t>QLT_SPIND</t>
  </si>
  <si>
    <t>Spina Industriale Volante</t>
  </si>
  <si>
    <t>GEWGW60004H</t>
  </si>
  <si>
    <t>GEWISS</t>
  </si>
  <si>
    <t>QLT_MRSCMP</t>
  </si>
  <si>
    <t>Morsetto Componibile</t>
  </si>
  <si>
    <t>IND</t>
  </si>
  <si>
    <t>WEI1020200000</t>
  </si>
  <si>
    <t>WEIDMULLER</t>
  </si>
  <si>
    <t>QLT_GDDN</t>
  </si>
  <si>
    <t>Guida DIN</t>
  </si>
  <si>
    <t>467-406</t>
  </si>
  <si>
    <t>304-14-378</t>
  </si>
  <si>
    <t>Distrelec</t>
  </si>
  <si>
    <t>QLT_CNLC</t>
  </si>
  <si>
    <t>Canalina per cavi</t>
  </si>
  <si>
    <t>233-9177</t>
  </si>
  <si>
    <t>304-19-021</t>
  </si>
  <si>
    <t>QLT_VTLF</t>
  </si>
  <si>
    <t>Ventilatore con filtro</t>
  </si>
  <si>
    <t>177-9014</t>
  </si>
  <si>
    <t>NSYCVF560M230PF</t>
  </si>
  <si>
    <t>QLT_TRRT</t>
  </si>
  <si>
    <t>Torrette di Segnalazione LED</t>
  </si>
  <si>
    <t>34750M1001</t>
  </si>
  <si>
    <t>Detas</t>
  </si>
  <si>
    <t>ND</t>
  </si>
  <si>
    <t>QLT_HMI</t>
  </si>
  <si>
    <t>Pannello HMI Siemens</t>
  </si>
  <si>
    <t>864-3970</t>
  </si>
  <si>
    <t>6AV2124-0GC01-0AX0</t>
  </si>
  <si>
    <t>QLT_CT6</t>
  </si>
  <si>
    <t>Cat 6 Cavo Ethernet</t>
  </si>
  <si>
    <t>411-172</t>
  </si>
  <si>
    <t>Rs</t>
  </si>
  <si>
    <t>QLT_RJ45</t>
  </si>
  <si>
    <t>Connettore RJ45</t>
  </si>
  <si>
    <t>125-4413</t>
  </si>
  <si>
    <t>301-50-674</t>
  </si>
  <si>
    <t>QLT_SWC</t>
  </si>
  <si>
    <t>Switch di rete</t>
  </si>
  <si>
    <t>6GK5008-0BA10-1AB2</t>
  </si>
  <si>
    <t>QLT_RMD</t>
  </si>
  <si>
    <t>Armadio di distribuzione</t>
  </si>
  <si>
    <t>PAL550005</t>
  </si>
  <si>
    <t>Palazzoli</t>
  </si>
  <si>
    <t>QLT_PRSSCV</t>
  </si>
  <si>
    <t>Pressacavo RS PRO</t>
  </si>
  <si>
    <t>214-1072</t>
  </si>
  <si>
    <t>304-18-625</t>
  </si>
  <si>
    <t>QLT_LMNTTR</t>
  </si>
  <si>
    <t>Alimentatore 24vcc</t>
  </si>
  <si>
    <t>283-7471</t>
  </si>
  <si>
    <t>HRP-300-24</t>
  </si>
  <si>
    <t>Mean Well</t>
  </si>
  <si>
    <t>QLT_SZNT</t>
  </si>
  <si>
    <t xml:space="preserve">Sezionatore </t>
  </si>
  <si>
    <t>257-3667</t>
  </si>
  <si>
    <t>VCCF4</t>
  </si>
  <si>
    <t>CRTL</t>
  </si>
  <si>
    <t>Carter Laterale</t>
  </si>
  <si>
    <t>Carter di protezione</t>
  </si>
  <si>
    <t>CRTP</t>
  </si>
  <si>
    <t>Carter posteriore</t>
  </si>
  <si>
    <t>CRTF</t>
  </si>
  <si>
    <t>Carter frontale</t>
  </si>
  <si>
    <t>Notes:</t>
  </si>
  <si>
    <t>BOM non completa, mancanza di molte componentistiche elettriche che non so quali vengano usate, la BOM qui presente è stata redata da me, la creazione dei codici temporanemente non corrisponde con quella sugli assiemi, dove bisogna rinominare tutto in modo da essere allineati. Non sono stati inseriti carter di protezioni esterni perchè ancora non presenti e non idealizzati,  da capire il materiale con cui farli, dimensioni e come montarli, se ad incastro o tramite viti. La componentistica presente ed i codici creati da me , hanno un senso, dove le prime lettere vanno ad indicare il gruppo di apparteneza .</t>
  </si>
  <si>
    <t>Total component:</t>
  </si>
  <si>
    <t>Total price:</t>
  </si>
  <si>
    <t>List of processes for:</t>
  </si>
  <si>
    <t>List of processes for Project CMP</t>
  </si>
  <si>
    <t>Process</t>
  </si>
  <si>
    <t>Tuning</t>
  </si>
  <si>
    <t>Milling</t>
  </si>
  <si>
    <t>Drilling</t>
  </si>
  <si>
    <t>Welding</t>
  </si>
  <si>
    <t>Assembling</t>
  </si>
  <si>
    <t>Cutting</t>
  </si>
  <si>
    <t>Bending</t>
  </si>
  <si>
    <t>Hours</t>
  </si>
  <si>
    <t>Price €/h</t>
  </si>
  <si>
    <t>✓</t>
  </si>
  <si>
    <t>GR_LBR_Ø20_L60</t>
  </si>
  <si>
    <t>CM_CRP</t>
  </si>
  <si>
    <t>Total:</t>
  </si>
  <si>
    <t xml:space="preserve">h =SOMMA(R15:R31)  </t>
  </si>
  <si>
    <t>Project Full Path</t>
  </si>
  <si>
    <t>Project Filename</t>
  </si>
  <si>
    <t>Variant Name</t>
  </si>
  <si>
    <t>Data-Source Filename</t>
  </si>
  <si>
    <t>none</t>
  </si>
  <si>
    <t>Data-Source Full Path</t>
  </si>
  <si>
    <t>Title</t>
  </si>
  <si>
    <t>Bill of Materials &amp; List of Processes For Project CMP</t>
  </si>
  <si>
    <t>Total Quantity</t>
  </si>
  <si>
    <t>Report Time</t>
  </si>
  <si>
    <t>Report Date</t>
  </si>
  <si>
    <t>Report Date &amp; Tine</t>
  </si>
  <si>
    <t>08/03/2026 3:00 PM</t>
  </si>
  <si>
    <t>Output Name</t>
  </si>
  <si>
    <t>Bill of Materials</t>
  </si>
  <si>
    <t>Output Type</t>
  </si>
  <si>
    <t>BOM__PRC_PartType</t>
  </si>
  <si>
    <t>Output Generator Name</t>
  </si>
  <si>
    <t>BOM_PRC</t>
  </si>
  <si>
    <t>Output Generator Description</t>
  </si>
  <si>
    <t>Bill of Materials &amp; List of Processes</t>
  </si>
</sst>
</file>

<file path=xl/styles.xml><?xml version="1.0" encoding="utf-8"?>
<styleSheet xmlns="http://schemas.openxmlformats.org/spreadsheetml/2006/main" xmlns:x14ac="http://schemas.microsoft.com/office/spreadsheetml/2009/9/ac" xmlns:mc="http://schemas.openxmlformats.org/markup-compatibility/2006">
  <numFmts count="4">
    <numFmt numFmtId="164" formatCode="dd/mm/yyyy"/>
    <numFmt numFmtId="165" formatCode="#,##0.00&quot;€&quot;"/>
    <numFmt numFmtId="166" formatCode="&quot;€&quot;#,##0.00"/>
    <numFmt numFmtId="167" formatCode="[$€-2]\ #,##0.00"/>
  </numFmts>
  <fonts count="16">
    <font>
      <sz val="10.0"/>
      <color rgb="FF000000"/>
      <name val="Arial"/>
      <scheme val="minor"/>
    </font>
    <font>
      <sz val="8.0"/>
      <color theme="1"/>
      <name val="Arial"/>
    </font>
    <font>
      <b/>
      <sz val="12.0"/>
      <color theme="1"/>
      <name val="Arial"/>
    </font>
    <font>
      <b/>
      <sz val="10.0"/>
      <color theme="1"/>
      <name val="Arial"/>
    </font>
    <font>
      <color theme="1"/>
      <name val="Arial"/>
      <scheme val="minor"/>
    </font>
    <font>
      <b/>
      <sz val="8.0"/>
      <color theme="1"/>
      <name val="Arial"/>
    </font>
    <font/>
    <font>
      <sz val="10.0"/>
      <color theme="1"/>
      <name val="Arial"/>
    </font>
    <font>
      <u/>
      <sz val="10.0"/>
      <color rgb="FF0000FF"/>
      <name val="Arial"/>
    </font>
    <font>
      <sz val="8.0"/>
      <color rgb="FF393939"/>
      <name val="Arial"/>
    </font>
    <font>
      <sz val="8.0"/>
      <color theme="1"/>
      <name val="Arial"/>
      <scheme val="minor"/>
    </font>
    <font>
      <b/>
      <sz val="12.0"/>
      <color rgb="FF393939"/>
      <name val="&quot;Noto Sans&quot;"/>
    </font>
    <font>
      <sz val="8.0"/>
      <color rgb="FF000000"/>
      <name val="Arial"/>
      <scheme val="minor"/>
    </font>
    <font>
      <sz val="8.0"/>
      <color rgb="FF000000"/>
      <name val="Arial"/>
    </font>
    <font>
      <b/>
      <sz val="10.0"/>
      <color rgb="FF000000"/>
      <name val="Arial"/>
    </font>
    <font>
      <sz val="10.0"/>
      <color rgb="FF000000"/>
      <name val="Arial"/>
    </font>
  </fonts>
  <fills count="6">
    <fill>
      <patternFill patternType="none"/>
    </fill>
    <fill>
      <patternFill patternType="lightGray"/>
    </fill>
    <fill>
      <patternFill patternType="solid">
        <fgColor rgb="FFF2F2F2"/>
        <bgColor rgb="FFF2F2F2"/>
      </patternFill>
    </fill>
    <fill>
      <patternFill patternType="solid">
        <fgColor rgb="FFFFFFFF"/>
        <bgColor rgb="FFFFFFFF"/>
      </patternFill>
    </fill>
    <fill>
      <patternFill patternType="solid">
        <fgColor theme="0"/>
        <bgColor theme="0"/>
      </patternFill>
    </fill>
    <fill>
      <patternFill patternType="solid">
        <fgColor rgb="FFD8D8D8"/>
        <bgColor rgb="FFD8D8D8"/>
      </patternFill>
    </fill>
  </fills>
  <borders count="92">
    <border/>
    <border>
      <left style="thin">
        <color rgb="FF000000"/>
      </left>
      <right/>
      <top/>
      <bottom/>
    </border>
    <border>
      <left/>
      <right/>
      <top/>
      <bottom style="thick">
        <color rgb="FF000000"/>
      </bottom>
    </border>
    <border>
      <left/>
      <right/>
      <top/>
      <bottom/>
    </border>
    <border>
      <left/>
      <right style="thick">
        <color rgb="FF000000"/>
      </right>
      <top/>
      <bottom/>
    </border>
    <border>
      <left/>
      <right/>
      <top style="thick">
        <color rgb="FF000000"/>
      </top>
      <bottom/>
    </border>
    <border>
      <left/>
      <right/>
      <top style="thick">
        <color rgb="FF000000"/>
      </top>
    </border>
    <border>
      <left/>
      <top style="thick">
        <color rgb="FF000000"/>
      </top>
      <bottom/>
    </border>
    <border>
      <left/>
      <right style="thick">
        <color rgb="FF000000"/>
      </right>
      <top style="thick">
        <color rgb="FF000000"/>
      </top>
      <bottom/>
    </border>
    <border>
      <left/>
      <top/>
      <bottom/>
    </border>
    <border>
      <left style="thin">
        <color rgb="FFFFFFFF"/>
      </left>
      <right style="thin">
        <color rgb="FFFFFFFF"/>
      </right>
      <top style="thin">
        <color rgb="FFFFFFFF"/>
      </top>
    </border>
    <border>
      <left style="thick">
        <color rgb="FF000000"/>
      </left>
      <right/>
      <top/>
      <bottom/>
    </border>
    <border>
      <right/>
      <top/>
      <bottom/>
    </border>
    <border>
      <left style="thin">
        <color rgb="FFFFFFFF"/>
      </left>
      <right style="thin">
        <color rgb="FFFFFFFF"/>
      </right>
    </border>
    <border>
      <left/>
      <right/>
      <top style="thin">
        <color rgb="FF000000"/>
      </top>
      <bottom style="thin">
        <color rgb="FF000000"/>
      </bottom>
    </border>
    <border>
      <left/>
      <top style="thin">
        <color rgb="FF000000"/>
      </top>
      <bottom style="thin">
        <color rgb="FF000000"/>
      </bottom>
    </border>
    <border>
      <left/>
      <right/>
      <top/>
      <bottom style="thin">
        <color rgb="FF000000"/>
      </bottom>
    </border>
    <border>
      <left/>
      <top/>
      <bottom style="thin">
        <color rgb="FF000000"/>
      </bottom>
    </border>
    <border>
      <left/>
      <right/>
      <top/>
    </border>
    <border>
      <left style="hair">
        <color rgb="FFFFFFFF"/>
      </left>
      <right style="hair">
        <color rgb="FFFFFFFF"/>
      </right>
      <top style="hair">
        <color rgb="FFFFFFFF"/>
      </top>
      <bottom style="hair">
        <color rgb="FFFFFFFF"/>
      </bottom>
    </border>
    <border>
      <right style="thin">
        <color rgb="FFFFFFFF"/>
      </right>
      <top style="thin">
        <color rgb="FFFFFFFF"/>
      </top>
      <bottom style="thin">
        <color rgb="FFFFFFFF"/>
      </bottom>
    </border>
    <border>
      <right style="thin">
        <color rgb="FFFFFFFF"/>
      </right>
      <bottom style="thin">
        <color rgb="FF000000"/>
      </bottom>
    </border>
    <border>
      <left style="thin">
        <color rgb="FFFFFFFF"/>
      </left>
      <right style="thin">
        <color rgb="FFFFFFFF"/>
      </right>
      <bottom style="thin">
        <color rgb="FF000000"/>
      </bottom>
    </border>
    <border>
      <left style="thin">
        <color rgb="FFFFFFFF"/>
      </left>
      <right style="thin">
        <color rgb="FFFFFFFF"/>
      </right>
      <bottom style="thin">
        <color rgb="FFFFFFFF"/>
      </bottom>
    </border>
    <border>
      <left/>
      <right/>
    </border>
    <border>
      <left/>
      <right/>
      <bottom/>
    </border>
    <border>
      <left style="thick">
        <color rgb="FF000000"/>
      </left>
      <right style="thin">
        <color rgb="FF000000"/>
      </right>
      <top style="thin">
        <color rgb="FF000000"/>
      </top>
    </border>
    <border>
      <top style="thin">
        <color rgb="FF000000"/>
      </top>
    </border>
    <border>
      <left style="thin">
        <color rgb="FF000000"/>
      </left>
      <right style="thin">
        <color rgb="FF000000"/>
      </right>
      <top style="thin">
        <color rgb="FF000000"/>
      </top>
    </border>
    <border>
      <left style="thin">
        <color rgb="FF000000"/>
      </left>
      <top style="thin">
        <color rgb="FF000000"/>
      </top>
    </border>
    <border>
      <left style="thin">
        <color rgb="FF000000"/>
      </left>
      <right style="thick">
        <color rgb="FF000000"/>
      </right>
      <top style="thin">
        <color rgb="FF000000"/>
      </top>
    </border>
    <border>
      <left style="thick">
        <color rgb="FF000000"/>
      </left>
      <right style="thin">
        <color rgb="FF000000"/>
      </right>
      <bottom style="hair">
        <color rgb="FF000000"/>
      </bottom>
    </border>
    <border>
      <right style="thin">
        <color rgb="FF000000"/>
      </right>
      <top style="thin">
        <color rgb="FF000000"/>
      </top>
      <bottom style="hair">
        <color rgb="FF000000"/>
      </bottom>
    </border>
    <border>
      <left style="thin">
        <color rgb="FF000000"/>
      </left>
      <right style="thin">
        <color rgb="FF000000"/>
      </right>
      <bottom style="hair">
        <color rgb="FF000000"/>
      </bottom>
    </border>
    <border>
      <left style="thin">
        <color rgb="FF000000"/>
      </left>
      <bottom style="hair">
        <color rgb="FF000000"/>
      </bottom>
    </border>
    <border>
      <left style="thin">
        <color rgb="FF000000"/>
      </left>
      <right style="thick">
        <color rgb="FF000000"/>
      </right>
      <bottom style="hair">
        <color rgb="FF000000"/>
      </bottom>
    </border>
    <border>
      <right style="thin">
        <color rgb="FF000000"/>
      </right>
      <bottom style="hair">
        <color rgb="FF000000"/>
      </bottom>
    </border>
    <border>
      <left style="thin">
        <color rgb="FF000000"/>
      </left>
      <top style="hair">
        <color rgb="FF000000"/>
      </top>
      <bottom style="hair">
        <color rgb="FF000000"/>
      </bottom>
    </border>
    <border>
      <left style="thick">
        <color rgb="FF000000"/>
      </left>
      <right style="thin">
        <color rgb="FF000000"/>
      </right>
      <top style="hair">
        <color rgb="FF000000"/>
      </top>
      <bottom style="hair">
        <color rgb="FF000000"/>
      </bottom>
    </border>
    <border>
      <right style="thin">
        <color rgb="FF000000"/>
      </right>
      <top style="hair">
        <color rgb="FF000000"/>
      </top>
      <bottom style="hair">
        <color rgb="FF000000"/>
      </bottom>
    </border>
    <border>
      <left style="thin">
        <color rgb="FF000000"/>
      </left>
      <right style="thin">
        <color rgb="FF000000"/>
      </right>
      <top style="hair">
        <color rgb="FF000000"/>
      </top>
      <bottom style="hair">
        <color rgb="FF000000"/>
      </bottom>
    </border>
    <border>
      <left style="thin">
        <color rgb="FF000000"/>
      </left>
      <right style="thick">
        <color rgb="FF000000"/>
      </right>
      <top style="hair">
        <color rgb="FF000000"/>
      </top>
      <bottom style="hair">
        <color rgb="FF000000"/>
      </bottom>
    </border>
    <border>
      <left style="thin">
        <color rgb="FF000000"/>
      </left>
      <right style="thin">
        <color rgb="FF000000"/>
      </right>
    </border>
    <border>
      <right style="thin">
        <color rgb="FF000000"/>
      </right>
    </border>
    <border>
      <left style="thick">
        <color rgb="FF000000"/>
      </left>
      <right style="thin">
        <color rgb="FF000000"/>
      </right>
      <top style="hair">
        <color rgb="FF000000"/>
      </top>
    </border>
    <border>
      <right style="thin">
        <color rgb="FF000000"/>
      </right>
      <top style="hair">
        <color rgb="FF000000"/>
      </top>
    </border>
    <border>
      <left style="thin">
        <color rgb="FF000000"/>
      </left>
      <right style="thin">
        <color rgb="FF000000"/>
      </right>
      <top style="hair">
        <color rgb="FF000000"/>
      </top>
    </border>
    <border>
      <left style="thin">
        <color rgb="FF000000"/>
      </left>
      <top style="hair">
        <color rgb="FF000000"/>
      </top>
    </border>
    <border>
      <left style="thin">
        <color rgb="FF000000"/>
      </left>
      <right style="thick">
        <color rgb="FF000000"/>
      </right>
      <top style="hair">
        <color rgb="FF000000"/>
      </top>
    </border>
    <border>
      <top style="hair">
        <color rgb="FF000000"/>
      </top>
      <bottom style="hair">
        <color rgb="FF000000"/>
      </bottom>
    </border>
    <border>
      <left style="thick">
        <color rgb="FF000000"/>
      </left>
      <right/>
      <top style="thin">
        <color rgb="FF000000"/>
      </top>
      <bottom/>
    </border>
    <border>
      <right style="thin">
        <color rgb="FFFFFFFF"/>
      </right>
      <top style="thin">
        <color rgb="FF000000"/>
      </top>
    </border>
    <border>
      <left style="thin">
        <color rgb="FF000000"/>
      </left>
      <right style="thin">
        <color rgb="FF000000"/>
      </right>
      <top style="thin">
        <color rgb="FF000000"/>
      </top>
      <bottom style="thin">
        <color rgb="FF000000"/>
      </bottom>
    </border>
    <border>
      <left style="thin">
        <color rgb="FF000000"/>
      </left>
      <right/>
      <top style="thin">
        <color rgb="FF000000"/>
      </top>
      <bottom style="thin">
        <color rgb="FF000000"/>
      </bottom>
    </border>
    <border>
      <right style="thick">
        <color rgb="FF000000"/>
      </right>
      <top style="thin">
        <color rgb="FF000000"/>
      </top>
      <bottom style="thin">
        <color rgb="FF000000"/>
      </bottom>
    </border>
    <border>
      <right style="thin">
        <color rgb="FFFFFFFF"/>
      </right>
    </border>
    <border>
      <right/>
    </border>
    <border>
      <left/>
      <bottom/>
    </border>
    <border>
      <left style="thin">
        <color rgb="FFFFFFFF"/>
      </left>
      <right style="thin">
        <color rgb="FFFFFFFF"/>
      </right>
      <top style="thin">
        <color rgb="FFFFFFFF"/>
      </top>
      <bottom style="thin">
        <color rgb="FFFFFFFF"/>
      </bottom>
    </border>
    <border>
      <left style="thick">
        <color rgb="FF000000"/>
      </left>
      <top/>
    </border>
    <border>
      <right/>
      <top/>
    </border>
    <border>
      <left/>
      <top/>
    </border>
    <border>
      <left/>
      <right style="thick">
        <color rgb="FF000000"/>
      </right>
      <top/>
    </border>
    <border>
      <left style="thick">
        <color rgb="FF000000"/>
      </left>
      <right/>
      <top/>
      <bottom style="thick">
        <color rgb="FF000000"/>
      </bottom>
    </border>
    <border>
      <bottom style="thick">
        <color rgb="FF000000"/>
      </bottom>
    </border>
    <border>
      <right style="thin">
        <color rgb="FFFFFFFF"/>
      </right>
      <bottom style="thick">
        <color rgb="FF000000"/>
      </bottom>
    </border>
    <border>
      <right/>
      <bottom style="thick">
        <color rgb="FF000000"/>
      </bottom>
    </border>
    <border>
      <left/>
      <top/>
      <bottom style="thick">
        <color rgb="FF000000"/>
      </bottom>
    </border>
    <border>
      <left/>
      <right style="thick">
        <color rgb="FF000000"/>
      </right>
      <top/>
      <bottom style="thick">
        <color rgb="FF000000"/>
      </bottom>
    </border>
    <border>
      <right style="thick">
        <color rgb="FF000000"/>
      </right>
      <top style="thin">
        <color rgb="FF000000"/>
      </top>
    </border>
    <border>
      <left style="thin">
        <color rgb="FF000000"/>
      </left>
      <right style="thin">
        <color rgb="FF000000"/>
      </right>
      <top style="thin">
        <color rgb="FF000000"/>
      </top>
      <bottom style="hair">
        <color rgb="FF000000"/>
      </bottom>
    </border>
    <border>
      <left style="thin">
        <color rgb="FF000000"/>
      </left>
      <top style="thin">
        <color rgb="FF000000"/>
      </top>
      <bottom style="hair">
        <color rgb="FF000000"/>
      </bottom>
    </border>
    <border>
      <left style="thin">
        <color rgb="FF000000"/>
      </left>
      <right style="thick">
        <color rgb="FF000000"/>
      </right>
      <top style="thin">
        <color rgb="FF000000"/>
      </top>
      <bottom style="hair">
        <color rgb="FF000000"/>
      </bottom>
    </border>
    <border>
      <bottom style="hair">
        <color rgb="FF000000"/>
      </bottom>
    </border>
    <border>
      <top style="hair">
        <color rgb="FF000000"/>
      </top>
    </border>
    <border>
      <left style="thin">
        <color rgb="FF000000"/>
      </left>
    </border>
    <border>
      <right style="thin">
        <color rgb="FFFFFFFF"/>
      </right>
      <top style="thin">
        <color rgb="FF000000"/>
      </top>
      <bottom style="thin">
        <color rgb="FF000000"/>
      </bottom>
    </border>
    <border>
      <left style="thin">
        <color rgb="FFFFFFFF"/>
      </left>
      <right style="thin">
        <color rgb="FFFFFFFF"/>
      </right>
      <top style="thin">
        <color rgb="FF000000"/>
      </top>
      <bottom style="thin">
        <color rgb="FF000000"/>
      </bottom>
    </border>
    <border>
      <left style="thin">
        <color rgb="FFFFFFFF"/>
      </left>
      <top style="thin">
        <color rgb="FF000000"/>
      </top>
      <bottom style="thin">
        <color rgb="FF000000"/>
      </bottom>
    </border>
    <border>
      <right style="thin">
        <color rgb="FF000000"/>
      </right>
      <top style="thin">
        <color rgb="FF000000"/>
      </top>
      <bottom style="thin">
        <color rgb="FF000000"/>
      </bottom>
    </border>
    <border>
      <left/>
      <top style="thin">
        <color rgb="FF000000"/>
      </top>
      <bottom style="thin">
        <color rgb="FFFFFFFF"/>
      </bottom>
    </border>
    <border>
      <left style="thick">
        <color rgb="FFFFFFFF"/>
      </left>
      <right style="thick">
        <color rgb="FFFFFFFF"/>
      </right>
      <top style="thin">
        <color rgb="FF000000"/>
      </top>
      <bottom style="thin">
        <color rgb="FFFFFFFF"/>
      </bottom>
    </border>
    <border>
      <top style="thin">
        <color rgb="FF000000"/>
      </top>
      <bottom style="thin">
        <color rgb="FFFFFFFF"/>
      </bottom>
    </border>
    <border>
      <left/>
      <right style="thick">
        <color rgb="FF000000"/>
      </right>
      <top style="thin">
        <color rgb="FF000000"/>
      </top>
      <bottom style="thin">
        <color rgb="FFFFFFFF"/>
      </bottom>
    </border>
    <border>
      <left/>
      <right style="thick">
        <color rgb="FF000000"/>
      </right>
      <bottom/>
    </border>
    <border>
      <top style="thick">
        <color rgb="FF000000"/>
      </top>
    </border>
    <border>
      <left style="medium">
        <color rgb="FF000000"/>
      </left>
      <right/>
      <top style="medium">
        <color rgb="FF000000"/>
      </top>
      <bottom/>
    </border>
    <border>
      <left/>
      <right style="medium">
        <color rgb="FF000000"/>
      </right>
      <top style="medium">
        <color rgb="FF000000"/>
      </top>
      <bottom/>
    </border>
    <border>
      <left style="medium">
        <color rgb="FF000000"/>
      </left>
      <right/>
      <top/>
      <bottom/>
    </border>
    <border>
      <left/>
      <right style="medium">
        <color rgb="FF000000"/>
      </right>
      <top/>
      <bottom/>
    </border>
    <border>
      <left style="medium">
        <color rgb="FF000000"/>
      </left>
      <right/>
      <top/>
      <bottom style="medium">
        <color rgb="FF000000"/>
      </bottom>
    </border>
    <border>
      <left/>
      <right style="medium">
        <color rgb="FF000000"/>
      </right>
      <top/>
      <bottom style="medium">
        <color rgb="FF000000"/>
      </bottom>
    </border>
  </borders>
  <cellStyleXfs count="1">
    <xf borderId="0" fillId="0" fontId="0" numFmtId="0" applyAlignment="1" applyFont="1"/>
  </cellStyleXfs>
  <cellXfs count="261">
    <xf borderId="0" fillId="0" fontId="0" numFmtId="0" xfId="0" applyAlignment="1" applyFont="1">
      <alignment readingOrder="0" shrinkToFit="0" vertical="bottom" wrapText="0"/>
    </xf>
    <xf borderId="1" fillId="2" fontId="1" numFmtId="0" xfId="0" applyAlignment="1" applyBorder="1" applyFill="1" applyFont="1">
      <alignment shrinkToFit="0" vertical="bottom" wrapText="0"/>
    </xf>
    <xf borderId="2" fillId="2" fontId="1" numFmtId="0" xfId="0" applyAlignment="1" applyBorder="1" applyFont="1">
      <alignment shrinkToFit="0" vertical="bottom" wrapText="0"/>
    </xf>
    <xf borderId="3" fillId="2" fontId="1" numFmtId="0" xfId="0" applyAlignment="1" applyBorder="1" applyFont="1">
      <alignment shrinkToFit="0" vertical="bottom" wrapText="0"/>
    </xf>
    <xf borderId="0" fillId="0" fontId="1" numFmtId="0" xfId="0" applyAlignment="1" applyFont="1">
      <alignment shrinkToFit="0" vertical="bottom" wrapText="0"/>
    </xf>
    <xf borderId="4" fillId="2" fontId="1" numFmtId="0" xfId="0" applyAlignment="1" applyBorder="1" applyFont="1">
      <alignment shrinkToFit="0" vertical="bottom" wrapText="0"/>
    </xf>
    <xf borderId="3" fillId="3" fontId="1" numFmtId="0" xfId="0" applyAlignment="1" applyBorder="1" applyFill="1" applyFont="1">
      <alignment shrinkToFit="0" vertical="bottom" wrapText="0"/>
    </xf>
    <xf borderId="3" fillId="3" fontId="2" numFmtId="0" xfId="0" applyAlignment="1" applyBorder="1" applyFont="1">
      <alignment horizontal="center" shrinkToFit="0" vertical="bottom" wrapText="0"/>
    </xf>
    <xf borderId="5" fillId="3" fontId="1" numFmtId="0" xfId="0" applyAlignment="1" applyBorder="1" applyFont="1">
      <alignment shrinkToFit="0" vertical="bottom" wrapText="0"/>
    </xf>
    <xf borderId="6" fillId="3" fontId="3" numFmtId="0" xfId="0" applyAlignment="1" applyBorder="1" applyFont="1">
      <alignment shrinkToFit="0" vertical="bottom" wrapText="0"/>
    </xf>
    <xf borderId="7" fillId="3" fontId="1" numFmtId="0" xfId="0" applyAlignment="1" applyBorder="1" applyFont="1">
      <alignment shrinkToFit="0" vertical="bottom" wrapText="0"/>
    </xf>
    <xf borderId="8" fillId="3" fontId="1" numFmtId="0" xfId="0" applyAlignment="1" applyBorder="1" applyFont="1">
      <alignment shrinkToFit="0" vertical="bottom" wrapText="0"/>
    </xf>
    <xf borderId="3" fillId="3" fontId="2" numFmtId="0" xfId="0" applyAlignment="1" applyBorder="1" applyFont="1">
      <alignment shrinkToFit="0" vertical="bottom" wrapText="0"/>
    </xf>
    <xf borderId="3" fillId="3" fontId="2" numFmtId="0" xfId="0" applyAlignment="1" applyBorder="1" applyFont="1">
      <alignment readingOrder="0" shrinkToFit="0" vertical="bottom" wrapText="0"/>
    </xf>
    <xf borderId="9" fillId="3" fontId="3" numFmtId="0" xfId="0" applyAlignment="1" applyBorder="1" applyFont="1">
      <alignment shrinkToFit="0" vertical="bottom" wrapText="0"/>
    </xf>
    <xf borderId="10" fillId="0" fontId="4" numFmtId="0" xfId="0" applyBorder="1" applyFont="1"/>
    <xf borderId="3" fillId="3" fontId="5" numFmtId="0" xfId="0" applyAlignment="1" applyBorder="1" applyFont="1">
      <alignment readingOrder="0" shrinkToFit="0" vertical="bottom" wrapText="0"/>
    </xf>
    <xf borderId="9" fillId="3" fontId="1" numFmtId="0" xfId="0" applyAlignment="1" applyBorder="1" applyFont="1">
      <alignment shrinkToFit="0" vertical="bottom" wrapText="0"/>
    </xf>
    <xf borderId="4" fillId="3" fontId="1" numFmtId="0" xfId="0" applyAlignment="1" applyBorder="1" applyFont="1">
      <alignment shrinkToFit="0" vertical="bottom" wrapText="0"/>
    </xf>
    <xf borderId="11" fillId="3" fontId="1" numFmtId="0" xfId="0" applyAlignment="1" applyBorder="1" applyFont="1">
      <alignment shrinkToFit="0" vertical="bottom" wrapText="0"/>
    </xf>
    <xf borderId="12" fillId="3" fontId="1" numFmtId="0" xfId="0" applyAlignment="1" applyBorder="1" applyFont="1">
      <alignment shrinkToFit="0" vertical="bottom" wrapText="0"/>
    </xf>
    <xf borderId="13" fillId="0" fontId="6" numFmtId="0" xfId="0" applyBorder="1" applyFont="1"/>
    <xf borderId="3" fillId="3" fontId="5" numFmtId="0" xfId="0" applyAlignment="1" applyBorder="1" applyFont="1">
      <alignment shrinkToFit="0" vertical="bottom" wrapText="0"/>
    </xf>
    <xf borderId="3" fillId="3" fontId="5" numFmtId="0" xfId="0" applyAlignment="1" applyBorder="1" applyFont="1">
      <alignment horizontal="left" readingOrder="0" shrinkToFit="0" vertical="bottom" wrapText="0"/>
    </xf>
    <xf borderId="9" fillId="3" fontId="5" numFmtId="0" xfId="0" applyAlignment="1" applyBorder="1" applyFont="1">
      <alignment shrinkToFit="0" vertical="bottom" wrapText="0"/>
    </xf>
    <xf borderId="14" fillId="3" fontId="5" numFmtId="0" xfId="0" applyAlignment="1" applyBorder="1" applyFont="1">
      <alignment horizontal="left" readingOrder="0" shrinkToFit="0" vertical="bottom" wrapText="0"/>
    </xf>
    <xf borderId="15" fillId="3" fontId="1" numFmtId="0" xfId="0" applyAlignment="1" applyBorder="1" applyFont="1">
      <alignment shrinkToFit="0" vertical="bottom" wrapText="0"/>
    </xf>
    <xf borderId="16" fillId="3" fontId="5" numFmtId="0" xfId="0" applyAlignment="1" applyBorder="1" applyFont="1">
      <alignment horizontal="left" shrinkToFit="0" vertical="bottom" wrapText="0"/>
    </xf>
    <xf borderId="17" fillId="3" fontId="1" numFmtId="0" xfId="0" applyAlignment="1" applyBorder="1" applyFont="1">
      <alignment shrinkToFit="0" vertical="bottom" wrapText="0"/>
    </xf>
    <xf borderId="3" fillId="3" fontId="7" numFmtId="0" xfId="0" applyAlignment="1" applyBorder="1" applyFont="1">
      <alignment readingOrder="0" shrinkToFit="0" vertical="bottom" wrapText="0"/>
    </xf>
    <xf borderId="3" fillId="3" fontId="8" numFmtId="0" xfId="0" applyAlignment="1" applyBorder="1" applyFont="1">
      <alignment readingOrder="0" shrinkToFit="0" vertical="bottom" wrapText="0"/>
    </xf>
    <xf borderId="18" fillId="3" fontId="5" numFmtId="0" xfId="0" applyAlignment="1" applyBorder="1" applyFont="1">
      <alignment shrinkToFit="0" vertical="bottom" wrapText="0"/>
    </xf>
    <xf borderId="16" fillId="3" fontId="5" numFmtId="0" xfId="0" applyAlignment="1" applyBorder="1" applyFont="1">
      <alignment shrinkToFit="0" vertical="bottom" wrapText="0"/>
    </xf>
    <xf borderId="16" fillId="3" fontId="5" numFmtId="0" xfId="0" applyAlignment="1" applyBorder="1" applyFont="1">
      <alignment horizontal="left" readingOrder="0" shrinkToFit="0" vertical="bottom" wrapText="0"/>
    </xf>
    <xf borderId="17" fillId="3" fontId="1" numFmtId="0" xfId="0" applyAlignment="1" applyBorder="1" applyFont="1">
      <alignment horizontal="left" shrinkToFit="0" vertical="bottom" wrapText="0"/>
    </xf>
    <xf borderId="18" fillId="3" fontId="5" numFmtId="0" xfId="0" applyAlignment="1" applyBorder="1" applyFont="1">
      <alignment readingOrder="0" shrinkToFit="0" vertical="bottom" wrapText="0"/>
    </xf>
    <xf borderId="14" fillId="3" fontId="5" numFmtId="164" xfId="0" applyAlignment="1" applyBorder="1" applyFont="1" applyNumberFormat="1">
      <alignment horizontal="left" readingOrder="0" shrinkToFit="0" vertical="bottom" wrapText="0"/>
    </xf>
    <xf borderId="15" fillId="3" fontId="5" numFmtId="0" xfId="0" applyAlignment="1" applyBorder="1" applyFont="1">
      <alignment horizontal="left" readingOrder="0" shrinkToFit="0" vertical="bottom" wrapText="0"/>
    </xf>
    <xf borderId="19" fillId="3" fontId="1" numFmtId="0" xfId="0" applyAlignment="1" applyBorder="1" applyFont="1">
      <alignment readingOrder="0" shrinkToFit="0" vertical="bottom" wrapText="0"/>
    </xf>
    <xf borderId="20" fillId="3" fontId="5" numFmtId="0" xfId="0" applyAlignment="1" applyBorder="1" applyFont="1">
      <alignment readingOrder="0" shrinkToFit="0" vertical="bottom" wrapText="0"/>
    </xf>
    <xf borderId="21" fillId="3" fontId="5" numFmtId="0" xfId="0" applyAlignment="1" applyBorder="1" applyFont="1">
      <alignment readingOrder="0" shrinkToFit="0" vertical="bottom" wrapText="0"/>
    </xf>
    <xf borderId="22" fillId="3" fontId="5" numFmtId="0" xfId="0" applyAlignment="1" applyBorder="1" applyFont="1">
      <alignment readingOrder="0" shrinkToFit="0" vertical="bottom" wrapText="0"/>
    </xf>
    <xf borderId="23" fillId="0" fontId="6" numFmtId="0" xfId="0" applyBorder="1" applyFont="1"/>
    <xf borderId="18" fillId="3" fontId="1" numFmtId="0" xfId="0" applyAlignment="1" applyBorder="1" applyFont="1">
      <alignment shrinkToFit="0" vertical="bottom" wrapText="0"/>
    </xf>
    <xf borderId="24" fillId="3" fontId="1" numFmtId="0" xfId="0" applyAlignment="1" applyBorder="1" applyFont="1">
      <alignment shrinkToFit="0" vertical="bottom" wrapText="0"/>
    </xf>
    <xf borderId="25" fillId="3" fontId="1" numFmtId="0" xfId="0" applyAlignment="1" applyBorder="1" applyFont="1">
      <alignment shrinkToFit="0" vertical="bottom" wrapText="0"/>
    </xf>
    <xf borderId="26" fillId="2" fontId="5" numFmtId="0" xfId="0" applyAlignment="1" applyBorder="1" applyFont="1">
      <alignment horizontal="center" shrinkToFit="0" vertical="center" wrapText="0"/>
    </xf>
    <xf borderId="27" fillId="2" fontId="5" numFmtId="0" xfId="0" applyAlignment="1" applyBorder="1" applyFont="1">
      <alignment horizontal="center" readingOrder="0" shrinkToFit="0" vertical="center" wrapText="0"/>
    </xf>
    <xf borderId="27" fillId="0" fontId="6" numFmtId="0" xfId="0" applyBorder="1" applyFont="1"/>
    <xf borderId="28" fillId="2" fontId="5" numFmtId="0" xfId="0" applyAlignment="1" applyBorder="1" applyFont="1">
      <alignment horizontal="center" readingOrder="0" shrinkToFit="0" vertical="center" wrapText="0"/>
    </xf>
    <xf borderId="28" fillId="2" fontId="5" numFmtId="0" xfId="0" applyAlignment="1" applyBorder="1" applyFont="1">
      <alignment horizontal="center" shrinkToFit="0" vertical="center" wrapText="0"/>
    </xf>
    <xf borderId="29" fillId="2" fontId="5" numFmtId="0" xfId="0" applyAlignment="1" applyBorder="1" applyFont="1">
      <alignment horizontal="center" readingOrder="0" shrinkToFit="0" vertical="center" wrapText="1"/>
    </xf>
    <xf borderId="29" fillId="2" fontId="5" numFmtId="0" xfId="0" applyAlignment="1" applyBorder="1" applyFont="1">
      <alignment horizontal="center" readingOrder="0" shrinkToFit="0" vertical="center" wrapText="0"/>
    </xf>
    <xf borderId="30" fillId="2" fontId="5" numFmtId="0" xfId="0" applyAlignment="1" applyBorder="1" applyFont="1">
      <alignment horizontal="center" shrinkToFit="0" vertical="center" wrapText="0"/>
    </xf>
    <xf borderId="31" fillId="0" fontId="6" numFmtId="0" xfId="0" applyBorder="1" applyFont="1"/>
    <xf borderId="32" fillId="2" fontId="5" numFmtId="0" xfId="0" applyAlignment="1" applyBorder="1" applyFont="1">
      <alignment horizontal="center" readingOrder="0" shrinkToFit="0" vertical="center" wrapText="0"/>
    </xf>
    <xf borderId="33" fillId="0" fontId="6" numFmtId="0" xfId="0" applyBorder="1" applyFont="1"/>
    <xf borderId="34" fillId="0" fontId="6" numFmtId="0" xfId="0" applyBorder="1" applyFont="1"/>
    <xf borderId="35" fillId="0" fontId="6" numFmtId="0" xfId="0" applyBorder="1" applyFont="1"/>
    <xf borderId="31" fillId="0" fontId="1" numFmtId="0" xfId="0" applyAlignment="1" applyBorder="1" applyFont="1">
      <alignment shrinkToFit="0" vertical="top" wrapText="1"/>
    </xf>
    <xf borderId="33" fillId="0" fontId="1" numFmtId="0" xfId="0" applyAlignment="1" applyBorder="1" applyFont="1">
      <alignment horizontal="center" readingOrder="0" shrinkToFit="0" vertical="center" wrapText="1"/>
    </xf>
    <xf borderId="36" fillId="0" fontId="1" numFmtId="0" xfId="0" applyAlignment="1" applyBorder="1" applyFont="1">
      <alignment horizontal="center" readingOrder="0" shrinkToFit="0" vertical="center" wrapText="1"/>
    </xf>
    <xf borderId="33" fillId="0" fontId="1" numFmtId="0" xfId="0" applyAlignment="1" applyBorder="1" applyFont="1">
      <alignment horizontal="center" shrinkToFit="0" vertical="center" wrapText="1"/>
    </xf>
    <xf borderId="34" fillId="0" fontId="1" numFmtId="0" xfId="0" applyAlignment="1" applyBorder="1" applyFont="1">
      <alignment horizontal="center" readingOrder="0" shrinkToFit="0" vertical="center" wrapText="1"/>
    </xf>
    <xf borderId="37" fillId="4" fontId="1" numFmtId="0" xfId="0" applyAlignment="1" applyBorder="1" applyFill="1" applyFont="1">
      <alignment horizontal="center" shrinkToFit="0" vertical="center" wrapText="0"/>
    </xf>
    <xf borderId="34" fillId="0" fontId="1" numFmtId="0" xfId="0" applyAlignment="1" applyBorder="1" applyFont="1">
      <alignment horizontal="center" shrinkToFit="0" vertical="center" wrapText="1"/>
    </xf>
    <xf borderId="35" fillId="0" fontId="1" numFmtId="0" xfId="0" applyAlignment="1" applyBorder="1" applyFont="1">
      <alignment horizontal="center" shrinkToFit="0" vertical="center" wrapText="1"/>
    </xf>
    <xf borderId="38" fillId="2" fontId="1" numFmtId="0" xfId="0" applyAlignment="1" applyBorder="1" applyFont="1">
      <alignment shrinkToFit="0" vertical="top" wrapText="1"/>
    </xf>
    <xf borderId="39" fillId="2" fontId="1" numFmtId="0" xfId="0" applyAlignment="1" applyBorder="1" applyFont="1">
      <alignment horizontal="center" readingOrder="0" shrinkToFit="0" vertical="center" wrapText="1"/>
    </xf>
    <xf borderId="40" fillId="2" fontId="1" numFmtId="0" xfId="0" applyAlignment="1" applyBorder="1" applyFont="1">
      <alignment horizontal="center" readingOrder="0" shrinkToFit="0" vertical="center" wrapText="1"/>
    </xf>
    <xf borderId="40" fillId="2" fontId="1" numFmtId="0" xfId="0" applyAlignment="1" applyBorder="1" applyFont="1">
      <alignment horizontal="center" shrinkToFit="0" vertical="center" wrapText="1"/>
    </xf>
    <xf borderId="37" fillId="2" fontId="1" numFmtId="0" xfId="0" applyAlignment="1" applyBorder="1" applyFont="1">
      <alignment horizontal="center" readingOrder="0" shrinkToFit="0" vertical="center" wrapText="1"/>
    </xf>
    <xf borderId="37" fillId="2" fontId="1" numFmtId="0" xfId="0" applyAlignment="1" applyBorder="1" applyFont="1">
      <alignment horizontal="center" shrinkToFit="0" vertical="center" wrapText="0"/>
    </xf>
    <xf borderId="37" fillId="2" fontId="1" numFmtId="0" xfId="0" applyAlignment="1" applyBorder="1" applyFont="1">
      <alignment horizontal="center" shrinkToFit="0" vertical="center" wrapText="1"/>
    </xf>
    <xf borderId="41" fillId="2" fontId="1" numFmtId="0" xfId="0" applyAlignment="1" applyBorder="1" applyFont="1">
      <alignment horizontal="center" shrinkToFit="0" vertical="center" wrapText="1"/>
    </xf>
    <xf borderId="0" fillId="3" fontId="9" numFmtId="0" xfId="0" applyAlignment="1" applyFont="1">
      <alignment horizontal="center" readingOrder="0" vertical="center"/>
    </xf>
    <xf borderId="42" fillId="3" fontId="9" numFmtId="0" xfId="0" applyAlignment="1" applyBorder="1" applyFont="1">
      <alignment horizontal="center" readingOrder="0" vertical="center"/>
    </xf>
    <xf borderId="42" fillId="0" fontId="1" numFmtId="0" xfId="0" applyAlignment="1" applyBorder="1" applyFont="1">
      <alignment horizontal="center" readingOrder="0" vertical="center"/>
    </xf>
    <xf borderId="40" fillId="2" fontId="1" numFmtId="0" xfId="0" applyAlignment="1" applyBorder="1" applyFont="1">
      <alignment horizontal="center" readingOrder="0" vertical="center"/>
    </xf>
    <xf borderId="31" fillId="0" fontId="1" numFmtId="0" xfId="0" applyAlignment="1" applyBorder="1" applyFont="1">
      <alignment readingOrder="0" shrinkToFit="0" vertical="top" wrapText="1"/>
    </xf>
    <xf borderId="31" fillId="2" fontId="1" numFmtId="0" xfId="0" applyAlignment="1" applyBorder="1" applyFont="1">
      <alignment readingOrder="0" shrinkToFit="0" vertical="top" wrapText="1"/>
    </xf>
    <xf borderId="36" fillId="2" fontId="1" numFmtId="0" xfId="0" applyAlignment="1" applyBorder="1" applyFont="1">
      <alignment horizontal="center" readingOrder="0" shrinkToFit="0" vertical="center" wrapText="1"/>
    </xf>
    <xf borderId="33" fillId="2" fontId="1" numFmtId="0" xfId="0" applyAlignment="1" applyBorder="1" applyFont="1">
      <alignment horizontal="center" readingOrder="0" shrinkToFit="0" vertical="center" wrapText="1"/>
    </xf>
    <xf borderId="33" fillId="2" fontId="1" numFmtId="0" xfId="0" applyAlignment="1" applyBorder="1" applyFont="1">
      <alignment horizontal="center" shrinkToFit="0" vertical="center" wrapText="1"/>
    </xf>
    <xf borderId="34" fillId="2" fontId="1" numFmtId="0" xfId="0" applyAlignment="1" applyBorder="1" applyFont="1">
      <alignment horizontal="center" readingOrder="0" shrinkToFit="0" vertical="center" wrapText="1"/>
    </xf>
    <xf borderId="34" fillId="2" fontId="1" numFmtId="0" xfId="0" applyAlignment="1" applyBorder="1" applyFont="1">
      <alignment horizontal="center" shrinkToFit="0" vertical="center" wrapText="1"/>
    </xf>
    <xf borderId="35" fillId="2" fontId="1" numFmtId="0" xfId="0" applyAlignment="1" applyBorder="1" applyFont="1">
      <alignment horizontal="center" shrinkToFit="0" vertical="center" wrapText="1"/>
    </xf>
    <xf borderId="43" fillId="3" fontId="9" numFmtId="0" xfId="0" applyAlignment="1" applyBorder="1" applyFont="1">
      <alignment horizontal="center" readingOrder="0" vertical="center"/>
    </xf>
    <xf borderId="44" fillId="2" fontId="1" numFmtId="0" xfId="0" applyAlignment="1" applyBorder="1" applyFont="1">
      <alignment shrinkToFit="0" vertical="top" wrapText="1"/>
    </xf>
    <xf borderId="45" fillId="2" fontId="1" numFmtId="0" xfId="0" applyAlignment="1" applyBorder="1" applyFont="1">
      <alignment horizontal="center" readingOrder="0" shrinkToFit="0" vertical="center" wrapText="1"/>
    </xf>
    <xf borderId="46" fillId="2" fontId="1" numFmtId="0" xfId="0" applyAlignment="1" applyBorder="1" applyFont="1">
      <alignment horizontal="center" readingOrder="0" shrinkToFit="0" vertical="center" wrapText="1"/>
    </xf>
    <xf borderId="46" fillId="2" fontId="1" numFmtId="0" xfId="0" applyAlignment="1" applyBorder="1" applyFont="1">
      <alignment horizontal="center" shrinkToFit="0" vertical="center" wrapText="1"/>
    </xf>
    <xf borderId="47" fillId="2" fontId="1" numFmtId="0" xfId="0" applyAlignment="1" applyBorder="1" applyFont="1">
      <alignment horizontal="center" readingOrder="0" shrinkToFit="0" vertical="center" wrapText="1"/>
    </xf>
    <xf borderId="47" fillId="2" fontId="1" numFmtId="0" xfId="0" applyAlignment="1" applyBorder="1" applyFont="1">
      <alignment horizontal="center" shrinkToFit="0" vertical="center" wrapText="1"/>
    </xf>
    <xf borderId="48" fillId="2" fontId="1" numFmtId="0" xfId="0" applyAlignment="1" applyBorder="1" applyFont="1">
      <alignment horizontal="center" shrinkToFit="0" vertical="center" wrapText="1"/>
    </xf>
    <xf borderId="38" fillId="0" fontId="1" numFmtId="0" xfId="0" applyAlignment="1" applyBorder="1" applyFont="1">
      <alignment shrinkToFit="0" vertical="top" wrapText="1"/>
    </xf>
    <xf borderId="39" fillId="0" fontId="1" numFmtId="0" xfId="0" applyAlignment="1" applyBorder="1" applyFont="1">
      <alignment horizontal="center" readingOrder="0" shrinkToFit="0" vertical="center" wrapText="1"/>
    </xf>
    <xf borderId="40" fillId="0" fontId="1" numFmtId="0" xfId="0" applyAlignment="1" applyBorder="1" applyFont="1">
      <alignment horizontal="center" readingOrder="0" shrinkToFit="0" vertical="center" wrapText="1"/>
    </xf>
    <xf borderId="40" fillId="0" fontId="1" numFmtId="0" xfId="0" applyAlignment="1" applyBorder="1" applyFont="1">
      <alignment horizontal="center" shrinkToFit="0" vertical="center" wrapText="1"/>
    </xf>
    <xf borderId="37" fillId="0" fontId="1" numFmtId="0" xfId="0" applyAlignment="1" applyBorder="1" applyFont="1">
      <alignment horizontal="center" readingOrder="0" shrinkToFit="0" vertical="center" wrapText="1"/>
    </xf>
    <xf borderId="37" fillId="0" fontId="1" numFmtId="0" xfId="0" applyAlignment="1" applyBorder="1" applyFont="1">
      <alignment horizontal="center" shrinkToFit="0" vertical="center" wrapText="1"/>
    </xf>
    <xf borderId="41" fillId="0" fontId="1" numFmtId="0" xfId="0" applyAlignment="1" applyBorder="1" applyFont="1">
      <alignment horizontal="center" shrinkToFit="0" vertical="center" wrapText="1"/>
    </xf>
    <xf borderId="9" fillId="2" fontId="7" numFmtId="0" xfId="0" applyAlignment="1" applyBorder="1" applyFont="1">
      <alignment shrinkToFit="0" vertical="bottom" wrapText="0"/>
    </xf>
    <xf borderId="38" fillId="2" fontId="1" numFmtId="0" xfId="0" applyAlignment="1" applyBorder="1" applyFont="1">
      <alignment readingOrder="0" shrinkToFit="0" vertical="top" wrapText="0"/>
    </xf>
    <xf borderId="40" fillId="2" fontId="1" numFmtId="0" xfId="0" applyAlignment="1" applyBorder="1" applyFont="1">
      <alignment horizontal="center" readingOrder="0" shrinkToFit="0" vertical="center" wrapText="0"/>
    </xf>
    <xf borderId="40" fillId="2" fontId="1" numFmtId="0" xfId="0" applyAlignment="1" applyBorder="1" applyFont="1">
      <alignment horizontal="center" shrinkToFit="0" vertical="center" wrapText="0"/>
    </xf>
    <xf borderId="37" fillId="2" fontId="1" numFmtId="0" xfId="0" applyAlignment="1" applyBorder="1" applyFont="1">
      <alignment horizontal="center" readingOrder="0" shrinkToFit="0" vertical="center" wrapText="0"/>
    </xf>
    <xf borderId="41" fillId="2" fontId="1" numFmtId="0" xfId="0" applyAlignment="1" applyBorder="1" applyFont="1">
      <alignment horizontal="center" shrinkToFit="0" vertical="center" wrapText="0"/>
    </xf>
    <xf borderId="12" fillId="2" fontId="7" numFmtId="0" xfId="0" applyAlignment="1" applyBorder="1" applyFont="1">
      <alignment shrinkToFit="0" vertical="bottom" wrapText="0"/>
    </xf>
    <xf borderId="38" fillId="3" fontId="1" numFmtId="0" xfId="0" applyAlignment="1" applyBorder="1" applyFont="1">
      <alignment readingOrder="0" shrinkToFit="0" vertical="top" wrapText="0"/>
    </xf>
    <xf borderId="39" fillId="3" fontId="1" numFmtId="0" xfId="0" applyAlignment="1" applyBorder="1" applyFont="1">
      <alignment horizontal="center" readingOrder="0" shrinkToFit="0" vertical="center" wrapText="1"/>
    </xf>
    <xf borderId="40" fillId="3" fontId="1" numFmtId="0" xfId="0" applyAlignment="1" applyBorder="1" applyFont="1">
      <alignment horizontal="center" readingOrder="0" shrinkToFit="0" vertical="center" wrapText="1"/>
    </xf>
    <xf borderId="40" fillId="3" fontId="1" numFmtId="0" xfId="0" applyAlignment="1" applyBorder="1" applyFont="1">
      <alignment horizontal="center" readingOrder="0" shrinkToFit="0" vertical="center" wrapText="0"/>
    </xf>
    <xf borderId="37" fillId="3" fontId="1" numFmtId="0" xfId="0" applyAlignment="1" applyBorder="1" applyFont="1">
      <alignment horizontal="center" readingOrder="0" shrinkToFit="0" vertical="center" wrapText="0"/>
    </xf>
    <xf borderId="40" fillId="3" fontId="1" numFmtId="165" xfId="0" applyAlignment="1" applyBorder="1" applyFont="1" applyNumberFormat="1">
      <alignment horizontal="center" readingOrder="0" shrinkToFit="0" vertical="center" wrapText="0"/>
    </xf>
    <xf borderId="37" fillId="4" fontId="1" numFmtId="165" xfId="0" applyAlignment="1" applyBorder="1" applyFont="1" applyNumberFormat="1">
      <alignment horizontal="center" shrinkToFit="0" vertical="center" wrapText="0"/>
    </xf>
    <xf borderId="37" fillId="3" fontId="1" numFmtId="165" xfId="0" applyAlignment="1" applyBorder="1" applyFont="1" applyNumberFormat="1">
      <alignment horizontal="center" shrinkToFit="0" vertical="center" wrapText="0"/>
    </xf>
    <xf borderId="41" fillId="3" fontId="1" numFmtId="0" xfId="0" applyAlignment="1" applyBorder="1" applyFont="1">
      <alignment horizontal="center" shrinkToFit="0" vertical="center" wrapText="0"/>
    </xf>
    <xf borderId="40" fillId="2" fontId="1" numFmtId="165" xfId="0" applyAlignment="1" applyBorder="1" applyFont="1" applyNumberFormat="1">
      <alignment horizontal="center" readingOrder="0" shrinkToFit="0" vertical="center" wrapText="0"/>
    </xf>
    <xf borderId="37" fillId="2" fontId="1" numFmtId="165" xfId="0" applyAlignment="1" applyBorder="1" applyFont="1" applyNumberFormat="1">
      <alignment horizontal="center" shrinkToFit="0" vertical="center" wrapText="0"/>
    </xf>
    <xf borderId="40" fillId="3" fontId="1" numFmtId="0" xfId="0" applyAlignment="1" applyBorder="1" applyFont="1">
      <alignment horizontal="center" shrinkToFit="0" vertical="center" wrapText="0"/>
    </xf>
    <xf borderId="49" fillId="2" fontId="10" numFmtId="0" xfId="0" applyAlignment="1" applyBorder="1" applyFont="1">
      <alignment horizontal="center" readingOrder="0" vertical="center"/>
    </xf>
    <xf borderId="38" fillId="4" fontId="1" numFmtId="0" xfId="0" applyAlignment="1" applyBorder="1" applyFont="1">
      <alignment readingOrder="0" shrinkToFit="0" vertical="top" wrapText="0"/>
    </xf>
    <xf borderId="40" fillId="4" fontId="1" numFmtId="0" xfId="0" applyAlignment="1" applyBorder="1" applyFont="1">
      <alignment horizontal="center" readingOrder="0" shrinkToFit="0" vertical="center" wrapText="0"/>
    </xf>
    <xf borderId="37" fillId="4" fontId="1" numFmtId="0" xfId="0" applyAlignment="1" applyBorder="1" applyFont="1">
      <alignment horizontal="center" readingOrder="0" shrinkToFit="0" vertical="center" wrapText="0"/>
    </xf>
    <xf borderId="37" fillId="3" fontId="1" numFmtId="165" xfId="0" applyAlignment="1" applyBorder="1" applyFont="1" applyNumberFormat="1">
      <alignment horizontal="center" readingOrder="0" shrinkToFit="0" vertical="center" wrapText="0"/>
    </xf>
    <xf borderId="37" fillId="3" fontId="1" numFmtId="0" xfId="0" applyAlignment="1" applyBorder="1" applyFont="1">
      <alignment horizontal="center" shrinkToFit="0" vertical="center" wrapText="0"/>
    </xf>
    <xf borderId="37" fillId="2" fontId="1" numFmtId="165" xfId="0" applyAlignment="1" applyBorder="1" applyFont="1" applyNumberFormat="1">
      <alignment horizontal="center" readingOrder="0" shrinkToFit="0" vertical="center" wrapText="0"/>
    </xf>
    <xf borderId="0" fillId="0" fontId="10" numFmtId="0" xfId="0" applyAlignment="1" applyFont="1">
      <alignment horizontal="center" vertical="center"/>
    </xf>
    <xf borderId="0" fillId="2" fontId="1" numFmtId="0" xfId="0" applyAlignment="1" applyFont="1">
      <alignment horizontal="center" vertical="center"/>
    </xf>
    <xf borderId="0" fillId="3" fontId="11" numFmtId="0" xfId="0" applyAlignment="1" applyFont="1">
      <alignment readingOrder="0"/>
    </xf>
    <xf borderId="40" fillId="2" fontId="1" numFmtId="166" xfId="0" applyAlignment="1" applyBorder="1" applyFont="1" applyNumberFormat="1">
      <alignment horizontal="center" shrinkToFit="0" vertical="center" wrapText="0"/>
    </xf>
    <xf borderId="37" fillId="2" fontId="1" numFmtId="166" xfId="0" applyAlignment="1" applyBorder="1" applyFont="1" applyNumberFormat="1">
      <alignment horizontal="center" readingOrder="0" shrinkToFit="0" vertical="center" wrapText="0"/>
    </xf>
    <xf borderId="46" fillId="3" fontId="1" numFmtId="165" xfId="0" applyAlignment="1" applyBorder="1" applyFont="1" applyNumberFormat="1">
      <alignment horizontal="center" readingOrder="0" shrinkToFit="0" vertical="center" wrapText="0"/>
    </xf>
    <xf borderId="0" fillId="2" fontId="12" numFmtId="165" xfId="0" applyAlignment="1" applyFont="1" applyNumberFormat="1">
      <alignment horizontal="center" readingOrder="0" vertical="center"/>
    </xf>
    <xf borderId="40" fillId="2" fontId="13" numFmtId="165" xfId="0" applyAlignment="1" applyBorder="1" applyFont="1" applyNumberFormat="1">
      <alignment horizontal="center" readingOrder="0" vertical="center"/>
    </xf>
    <xf borderId="49" fillId="2" fontId="1" numFmtId="165" xfId="0" applyAlignment="1" applyBorder="1" applyFont="1" applyNumberFormat="1">
      <alignment horizontal="center" shrinkToFit="0" vertical="center" wrapText="0"/>
    </xf>
    <xf borderId="33" fillId="3" fontId="1" numFmtId="165" xfId="0" applyAlignment="1" applyBorder="1" applyFont="1" applyNumberFormat="1">
      <alignment horizontal="center" readingOrder="0" shrinkToFit="0" vertical="center" wrapText="0"/>
    </xf>
    <xf borderId="40" fillId="3" fontId="1" numFmtId="165" xfId="0" applyAlignment="1" applyBorder="1" applyFont="1" applyNumberFormat="1">
      <alignment horizontal="center" shrinkToFit="0" vertical="center" wrapText="0"/>
    </xf>
    <xf borderId="4" fillId="2" fontId="7" numFmtId="0" xfId="0" applyAlignment="1" applyBorder="1" applyFont="1">
      <alignment shrinkToFit="0" vertical="bottom" wrapText="0"/>
    </xf>
    <xf borderId="50" fillId="3" fontId="5" numFmtId="0" xfId="0" applyAlignment="1" applyBorder="1" applyFont="1">
      <alignment shrinkToFit="0" vertical="bottom" wrapText="0"/>
    </xf>
    <xf borderId="27" fillId="3" fontId="7" numFmtId="0" xfId="0" applyAlignment="1" applyBorder="1" applyFont="1">
      <alignment readingOrder="0" shrinkToFit="0" vertical="top" wrapText="1"/>
    </xf>
    <xf borderId="51" fillId="0" fontId="6" numFmtId="0" xfId="0" applyBorder="1" applyFont="1"/>
    <xf borderId="52" fillId="3" fontId="7" numFmtId="0" xfId="0" applyAlignment="1" applyBorder="1" applyFont="1">
      <alignment readingOrder="0" shrinkToFit="0" vertical="top" wrapText="1"/>
    </xf>
    <xf borderId="52" fillId="3" fontId="1" numFmtId="0" xfId="0" applyAlignment="1" applyBorder="1" applyFont="1">
      <alignment horizontal="right" shrinkToFit="0" vertical="bottom" wrapText="0"/>
    </xf>
    <xf borderId="53" fillId="3" fontId="1" numFmtId="0" xfId="0" applyAlignment="1" applyBorder="1" applyFont="1">
      <alignment shrinkToFit="0" vertical="bottom" wrapText="0"/>
    </xf>
    <xf borderId="14" fillId="3" fontId="1" numFmtId="0" xfId="0" applyAlignment="1" applyBorder="1" applyFont="1">
      <alignment shrinkToFit="0" vertical="bottom" wrapText="0"/>
    </xf>
    <xf borderId="52" fillId="3" fontId="1" numFmtId="0" xfId="0" applyAlignment="1" applyBorder="1" applyFont="1">
      <alignment readingOrder="0" shrinkToFit="0" vertical="bottom" wrapText="0"/>
    </xf>
    <xf borderId="52" fillId="3" fontId="1" numFmtId="165" xfId="0" applyAlignment="1" applyBorder="1" applyFont="1" applyNumberFormat="1">
      <alignment shrinkToFit="0" vertical="bottom" wrapText="0"/>
    </xf>
    <xf borderId="54" fillId="3" fontId="1" numFmtId="0" xfId="0" applyAlignment="1" applyBorder="1" applyFont="1">
      <alignment shrinkToFit="0" vertical="bottom" wrapText="0"/>
    </xf>
    <xf borderId="3" fillId="2" fontId="7" numFmtId="0" xfId="0" applyAlignment="1" applyBorder="1" applyFont="1">
      <alignment shrinkToFit="0" vertical="bottom" wrapText="0"/>
    </xf>
    <xf borderId="9" fillId="3" fontId="7" numFmtId="0" xfId="0" applyAlignment="1" applyBorder="1" applyFont="1">
      <alignment shrinkToFit="0" vertical="bottom" wrapText="0"/>
    </xf>
    <xf borderId="55" fillId="0" fontId="6" numFmtId="0" xfId="0" applyBorder="1" applyFont="1"/>
    <xf borderId="56" fillId="3" fontId="7" numFmtId="0" xfId="0" applyAlignment="1" applyBorder="1" applyFont="1">
      <alignment readingOrder="0" shrinkToFit="0" vertical="top" wrapText="1"/>
    </xf>
    <xf borderId="25" fillId="3" fontId="7" numFmtId="0" xfId="0" applyAlignment="1" applyBorder="1" applyFont="1">
      <alignment shrinkToFit="0" vertical="bottom" wrapText="0"/>
    </xf>
    <xf borderId="3" fillId="3" fontId="7" numFmtId="0" xfId="0" applyAlignment="1" applyBorder="1" applyFont="1">
      <alignment shrinkToFit="0" vertical="bottom" wrapText="0"/>
    </xf>
    <xf borderId="57" fillId="3" fontId="7" numFmtId="0" xfId="0" applyAlignment="1" applyBorder="1" applyFont="1">
      <alignment shrinkToFit="0" vertical="bottom" wrapText="0"/>
    </xf>
    <xf borderId="4" fillId="3" fontId="7" numFmtId="0" xfId="0" applyAlignment="1" applyBorder="1" applyFont="1">
      <alignment shrinkToFit="0" vertical="bottom" wrapText="0"/>
    </xf>
    <xf borderId="58" fillId="3" fontId="7" numFmtId="0" xfId="0" applyAlignment="1" applyBorder="1" applyFont="1">
      <alignment readingOrder="0" shrinkToFit="0" vertical="top" wrapText="1"/>
    </xf>
    <xf borderId="12" fillId="3" fontId="7" numFmtId="0" xfId="0" applyAlignment="1" applyBorder="1" applyFont="1">
      <alignment shrinkToFit="0" vertical="bottom" wrapText="0"/>
    </xf>
    <xf borderId="59" fillId="3" fontId="7" numFmtId="0" xfId="0" applyAlignment="1" applyBorder="1" applyFont="1">
      <alignment shrinkToFit="0" vertical="bottom" wrapText="0"/>
    </xf>
    <xf borderId="60" fillId="3" fontId="7" numFmtId="0" xfId="0" applyAlignment="1" applyBorder="1" applyFont="1">
      <alignment shrinkToFit="0" vertical="bottom" wrapText="0"/>
    </xf>
    <xf borderId="18" fillId="3" fontId="7" numFmtId="0" xfId="0" applyAlignment="1" applyBorder="1" applyFont="1">
      <alignment shrinkToFit="0" vertical="bottom" wrapText="0"/>
    </xf>
    <xf borderId="61" fillId="3" fontId="7" numFmtId="0" xfId="0" applyAlignment="1" applyBorder="1" applyFont="1">
      <alignment shrinkToFit="0" vertical="bottom" wrapText="0"/>
    </xf>
    <xf borderId="62" fillId="3" fontId="7" numFmtId="0" xfId="0" applyAlignment="1" applyBorder="1" applyFont="1">
      <alignment shrinkToFit="0" vertical="bottom" wrapText="0"/>
    </xf>
    <xf borderId="63" fillId="3" fontId="7" numFmtId="0" xfId="0" applyAlignment="1" applyBorder="1" applyFont="1">
      <alignment shrinkToFit="0" vertical="bottom" wrapText="0"/>
    </xf>
    <xf borderId="64" fillId="0" fontId="6" numFmtId="0" xfId="0" applyBorder="1" applyFont="1"/>
    <xf borderId="65" fillId="0" fontId="6" numFmtId="0" xfId="0" applyBorder="1" applyFont="1"/>
    <xf borderId="66" fillId="3" fontId="7" numFmtId="0" xfId="0" applyAlignment="1" applyBorder="1" applyFont="1">
      <alignment readingOrder="0" shrinkToFit="0" vertical="top" wrapText="1"/>
    </xf>
    <xf borderId="2" fillId="3" fontId="7" numFmtId="0" xfId="0" applyAlignment="1" applyBorder="1" applyFont="1">
      <alignment shrinkToFit="0" vertical="bottom" wrapText="0"/>
    </xf>
    <xf borderId="67" fillId="3" fontId="7" numFmtId="0" xfId="0" applyAlignment="1" applyBorder="1" applyFont="1">
      <alignment shrinkToFit="0" vertical="bottom" wrapText="0"/>
    </xf>
    <xf borderId="68" fillId="3" fontId="7" numFmtId="0" xfId="0" applyAlignment="1" applyBorder="1" applyFont="1">
      <alignment shrinkToFit="0" vertical="bottom" wrapText="0"/>
    </xf>
    <xf borderId="5" fillId="2" fontId="7" numFmtId="0" xfId="0" applyAlignment="1" applyBorder="1" applyFont="1">
      <alignment shrinkToFit="0" vertical="bottom" wrapText="0"/>
    </xf>
    <xf borderId="12" fillId="2" fontId="1" numFmtId="0" xfId="0" applyAlignment="1" applyBorder="1" applyFont="1">
      <alignment shrinkToFit="0" vertical="bottom" wrapText="0"/>
    </xf>
    <xf borderId="61" fillId="3" fontId="1" numFmtId="0" xfId="0" applyAlignment="1" applyBorder="1" applyFont="1">
      <alignment shrinkToFit="0" vertical="bottom" wrapText="0"/>
    </xf>
    <xf borderId="62" fillId="3" fontId="1" numFmtId="0" xfId="0" applyAlignment="1" applyBorder="1" applyFont="1">
      <alignment shrinkToFit="0" vertical="bottom" wrapText="0"/>
    </xf>
    <xf borderId="69" fillId="0" fontId="6" numFmtId="0" xfId="0" applyBorder="1" applyFont="1"/>
    <xf borderId="70" fillId="2" fontId="5" numFmtId="0" xfId="0" applyAlignment="1" applyBorder="1" applyFont="1">
      <alignment horizontal="center" readingOrder="0" shrinkToFit="0" vertical="center" wrapText="0"/>
    </xf>
    <xf borderId="71" fillId="2" fontId="5" numFmtId="0" xfId="0" applyAlignment="1" applyBorder="1" applyFont="1">
      <alignment horizontal="center" readingOrder="0" shrinkToFit="0" vertical="center" wrapText="1"/>
    </xf>
    <xf borderId="71" fillId="2" fontId="5" numFmtId="0" xfId="0" applyAlignment="1" applyBorder="1" applyFont="1">
      <alignment horizontal="center" readingOrder="0" shrinkToFit="0" vertical="center" wrapText="0"/>
    </xf>
    <xf borderId="72" fillId="2" fontId="5" numFmtId="0" xfId="0" applyAlignment="1" applyBorder="1" applyFont="1">
      <alignment horizontal="center" readingOrder="0" shrinkToFit="0" vertical="center" wrapText="0"/>
    </xf>
    <xf borderId="46" fillId="0" fontId="4" numFmtId="0" xfId="0" applyAlignment="1" applyBorder="1" applyFont="1">
      <alignment horizontal="center" readingOrder="0" vertical="center"/>
    </xf>
    <xf borderId="73" fillId="0" fontId="1" numFmtId="0" xfId="0" applyAlignment="1" applyBorder="1" applyFont="1">
      <alignment horizontal="center" shrinkToFit="0" vertical="center" wrapText="1"/>
    </xf>
    <xf borderId="33" fillId="2" fontId="4" numFmtId="0" xfId="0" applyAlignment="1" applyBorder="1" applyFont="1">
      <alignment horizontal="center" readingOrder="0" vertical="center"/>
    </xf>
    <xf borderId="74" fillId="2" fontId="1" numFmtId="0" xfId="0" applyAlignment="1" applyBorder="1" applyFont="1">
      <alignment horizontal="center" shrinkToFit="0" vertical="center" wrapText="1"/>
    </xf>
    <xf borderId="75" fillId="0" fontId="1" numFmtId="0" xfId="0" applyAlignment="1" applyBorder="1" applyFont="1">
      <alignment horizontal="center" readingOrder="0" shrinkToFit="0" vertical="center" wrapText="1"/>
    </xf>
    <xf borderId="40" fillId="2" fontId="4" numFmtId="0" xfId="0" applyAlignment="1" applyBorder="1" applyFont="1">
      <alignment horizontal="center" readingOrder="0" vertical="center"/>
    </xf>
    <xf borderId="39" fillId="2" fontId="1" numFmtId="0" xfId="0" applyAlignment="1" applyBorder="1" applyFont="1">
      <alignment horizontal="center" shrinkToFit="0" vertical="center" wrapText="1"/>
    </xf>
    <xf borderId="49" fillId="2" fontId="1" numFmtId="0" xfId="0" applyAlignment="1" applyBorder="1" applyFont="1">
      <alignment horizontal="center" shrinkToFit="0" vertical="center" wrapText="1"/>
    </xf>
    <xf borderId="31" fillId="4" fontId="1" numFmtId="0" xfId="0" applyAlignment="1" applyBorder="1" applyFont="1">
      <alignment readingOrder="0" shrinkToFit="0" vertical="top" wrapText="1"/>
    </xf>
    <xf borderId="36" fillId="4" fontId="1" numFmtId="0" xfId="0" applyAlignment="1" applyBorder="1" applyFont="1">
      <alignment horizontal="center" readingOrder="0" shrinkToFit="0" vertical="center" wrapText="1"/>
    </xf>
    <xf borderId="33" fillId="4" fontId="1" numFmtId="0" xfId="0" applyAlignment="1" applyBorder="1" applyFont="1">
      <alignment horizontal="center" readingOrder="0" shrinkToFit="0" vertical="center" wrapText="1"/>
    </xf>
    <xf borderId="34" fillId="4" fontId="1" numFmtId="0" xfId="0" applyAlignment="1" applyBorder="1" applyFont="1">
      <alignment horizontal="center" readingOrder="0" shrinkToFit="0" vertical="center" wrapText="1"/>
    </xf>
    <xf borderId="40" fillId="4" fontId="4" numFmtId="0" xfId="0" applyAlignment="1" applyBorder="1" applyFont="1">
      <alignment horizontal="center" readingOrder="0" vertical="center"/>
    </xf>
    <xf borderId="36" fillId="4" fontId="1" numFmtId="0" xfId="0" applyAlignment="1" applyBorder="1" applyFont="1">
      <alignment horizontal="center" shrinkToFit="0" vertical="center" wrapText="1"/>
    </xf>
    <xf borderId="33" fillId="4" fontId="1" numFmtId="0" xfId="0" applyAlignment="1" applyBorder="1" applyFont="1">
      <alignment horizontal="center" shrinkToFit="0" vertical="center" wrapText="1"/>
    </xf>
    <xf borderId="34" fillId="4" fontId="1" numFmtId="0" xfId="0" applyAlignment="1" applyBorder="1" applyFont="1">
      <alignment horizontal="center" shrinkToFit="0" vertical="center" wrapText="1"/>
    </xf>
    <xf borderId="35" fillId="4" fontId="1" numFmtId="0" xfId="0" applyAlignment="1" applyBorder="1" applyFont="1">
      <alignment horizontal="center" shrinkToFit="0" vertical="center" wrapText="1"/>
    </xf>
    <xf borderId="31" fillId="2" fontId="1" numFmtId="0" xfId="0" applyAlignment="1" applyBorder="1" applyFont="1">
      <alignment shrinkToFit="0" vertical="top" wrapText="1"/>
    </xf>
    <xf borderId="75" fillId="2" fontId="1" numFmtId="0" xfId="0" applyAlignment="1" applyBorder="1" applyFont="1">
      <alignment horizontal="center" shrinkToFit="0" vertical="center" wrapText="1"/>
    </xf>
    <xf borderId="38" fillId="4" fontId="1" numFmtId="0" xfId="0" applyAlignment="1" applyBorder="1" applyFont="1">
      <alignment shrinkToFit="0" vertical="top" wrapText="1"/>
    </xf>
    <xf borderId="39" fillId="4" fontId="1" numFmtId="0" xfId="0" applyAlignment="1" applyBorder="1" applyFont="1">
      <alignment horizontal="center" readingOrder="0" shrinkToFit="0" vertical="center" wrapText="1"/>
    </xf>
    <xf borderId="40" fillId="4" fontId="1" numFmtId="0" xfId="0" applyAlignment="1" applyBorder="1" applyFont="1">
      <alignment horizontal="center" readingOrder="0" shrinkToFit="0" vertical="center" wrapText="1"/>
    </xf>
    <xf borderId="40" fillId="4" fontId="1" numFmtId="0" xfId="0" applyAlignment="1" applyBorder="1" applyFont="1">
      <alignment horizontal="center" shrinkToFit="0" vertical="center" wrapText="1"/>
    </xf>
    <xf borderId="37" fillId="4" fontId="1" numFmtId="0" xfId="0" applyAlignment="1" applyBorder="1" applyFont="1">
      <alignment horizontal="center" readingOrder="0" shrinkToFit="0" vertical="center" wrapText="1"/>
    </xf>
    <xf borderId="49" fillId="4" fontId="1" numFmtId="0" xfId="0" applyAlignment="1" applyBorder="1" applyFont="1">
      <alignment horizontal="center" shrinkToFit="0" vertical="center" wrapText="1"/>
    </xf>
    <xf borderId="46" fillId="4" fontId="4" numFmtId="0" xfId="0" applyAlignment="1" applyBorder="1" applyFont="1">
      <alignment horizontal="center" readingOrder="0" vertical="center"/>
    </xf>
    <xf borderId="49" fillId="4" fontId="1" numFmtId="0" xfId="0" applyAlignment="1" applyBorder="1" applyFont="1">
      <alignment horizontal="center" readingOrder="0" shrinkToFit="0" vertical="center" wrapText="1"/>
    </xf>
    <xf borderId="41" fillId="4" fontId="1" numFmtId="0" xfId="0" applyAlignment="1" applyBorder="1" applyFont="1">
      <alignment horizontal="center" shrinkToFit="0" vertical="center" wrapText="1"/>
    </xf>
    <xf borderId="73" fillId="2" fontId="1" numFmtId="0" xfId="0" applyAlignment="1" applyBorder="1" applyFont="1">
      <alignment horizontal="center" shrinkToFit="0" vertical="center" wrapText="1"/>
    </xf>
    <xf borderId="47" fillId="4" fontId="1" numFmtId="0" xfId="0" applyAlignment="1" applyBorder="1" applyFont="1">
      <alignment horizontal="center" shrinkToFit="0" vertical="center" wrapText="1"/>
    </xf>
    <xf borderId="37" fillId="4" fontId="1" numFmtId="0" xfId="0" applyAlignment="1" applyBorder="1" applyFont="1">
      <alignment horizontal="center" shrinkToFit="0" vertical="center" wrapText="1"/>
    </xf>
    <xf borderId="46" fillId="2" fontId="4" numFmtId="0" xfId="0" applyAlignment="1" applyBorder="1" applyFont="1">
      <alignment horizontal="center" readingOrder="0" vertical="center"/>
    </xf>
    <xf borderId="33" fillId="4" fontId="4" numFmtId="0" xfId="0" applyAlignment="1" applyBorder="1" applyFont="1">
      <alignment horizontal="center" readingOrder="0" vertical="center"/>
    </xf>
    <xf borderId="74" fillId="2" fontId="1" numFmtId="0" xfId="0" applyAlignment="1" applyBorder="1" applyFont="1">
      <alignment horizontal="center" shrinkToFit="0" vertical="center" wrapText="0"/>
    </xf>
    <xf borderId="49" fillId="2" fontId="1" numFmtId="0" xfId="0" applyAlignment="1" applyBorder="1" applyFont="1">
      <alignment horizontal="center" readingOrder="0" shrinkToFit="0" vertical="center" wrapText="1"/>
    </xf>
    <xf borderId="31" fillId="3" fontId="1" numFmtId="0" xfId="0" applyAlignment="1" applyBorder="1" applyFont="1">
      <alignment shrinkToFit="0" vertical="top" wrapText="1"/>
    </xf>
    <xf borderId="36" fillId="3" fontId="1" numFmtId="0" xfId="0" applyAlignment="1" applyBorder="1" applyFont="1">
      <alignment horizontal="center" readingOrder="0" shrinkToFit="0" vertical="center" wrapText="1"/>
    </xf>
    <xf borderId="33" fillId="3" fontId="1" numFmtId="0" xfId="0" applyAlignment="1" applyBorder="1" applyFont="1">
      <alignment horizontal="center" readingOrder="0" shrinkToFit="0" vertical="center" wrapText="1"/>
    </xf>
    <xf borderId="33" fillId="3" fontId="1" numFmtId="0" xfId="0" applyAlignment="1" applyBorder="1" applyFont="1">
      <alignment horizontal="center" shrinkToFit="0" vertical="center" wrapText="1"/>
    </xf>
    <xf borderId="34" fillId="3" fontId="1" numFmtId="0" xfId="0" applyAlignment="1" applyBorder="1" applyFont="1">
      <alignment horizontal="center" shrinkToFit="0" vertical="center" wrapText="1"/>
    </xf>
    <xf borderId="33" fillId="3" fontId="4" numFmtId="0" xfId="0" applyAlignment="1" applyBorder="1" applyFont="1">
      <alignment horizontal="center" readingOrder="0" vertical="center"/>
    </xf>
    <xf borderId="40" fillId="3" fontId="4" numFmtId="0" xfId="0" applyAlignment="1" applyBorder="1" applyFont="1">
      <alignment horizontal="center" readingOrder="0" vertical="center"/>
    </xf>
    <xf borderId="73" fillId="3" fontId="1" numFmtId="0" xfId="0" applyAlignment="1" applyBorder="1" applyFont="1">
      <alignment horizontal="center" readingOrder="0" shrinkToFit="0" vertical="center" wrapText="1"/>
    </xf>
    <xf borderId="35" fillId="3" fontId="1" numFmtId="0" xfId="0" applyAlignment="1" applyBorder="1" applyFont="1">
      <alignment horizontal="center" shrinkToFit="0" vertical="center" wrapText="1"/>
    </xf>
    <xf borderId="44" fillId="4" fontId="1" numFmtId="0" xfId="0" applyAlignment="1" applyBorder="1" applyFont="1">
      <alignment shrinkToFit="0" vertical="top" wrapText="1"/>
    </xf>
    <xf borderId="45" fillId="4" fontId="1" numFmtId="0" xfId="0" applyAlignment="1" applyBorder="1" applyFont="1">
      <alignment horizontal="center" readingOrder="0" shrinkToFit="0" vertical="center" wrapText="1"/>
    </xf>
    <xf borderId="46" fillId="4" fontId="1" numFmtId="0" xfId="0" applyAlignment="1" applyBorder="1" applyFont="1">
      <alignment horizontal="center" readingOrder="0" shrinkToFit="0" vertical="center" wrapText="1"/>
    </xf>
    <xf borderId="49" fillId="4" fontId="1" numFmtId="0" xfId="0" applyAlignment="1" applyBorder="1" applyFont="1">
      <alignment horizontal="center" shrinkToFit="0" vertical="center" wrapText="0"/>
    </xf>
    <xf borderId="47" fillId="4" fontId="1" numFmtId="0" xfId="0" applyAlignment="1" applyBorder="1" applyFont="1">
      <alignment horizontal="center" readingOrder="0" shrinkToFit="0" vertical="center" wrapText="1"/>
    </xf>
    <xf borderId="48" fillId="4" fontId="1" numFmtId="0" xfId="0" applyAlignment="1" applyBorder="1" applyFont="1">
      <alignment horizontal="center" shrinkToFit="0" vertical="center" wrapText="1"/>
    </xf>
    <xf borderId="40" fillId="4" fontId="1" numFmtId="0" xfId="0" applyAlignment="1" applyBorder="1" applyFont="1">
      <alignment horizontal="center" shrinkToFit="0" vertical="center" wrapText="0"/>
    </xf>
    <xf borderId="47" fillId="4" fontId="1" numFmtId="0" xfId="0" applyAlignment="1" applyBorder="1" applyFont="1">
      <alignment horizontal="center" shrinkToFit="0" vertical="center" wrapText="0"/>
    </xf>
    <xf borderId="74" fillId="4" fontId="1" numFmtId="0" xfId="0" applyAlignment="1" applyBorder="1" applyFont="1">
      <alignment horizontal="center" shrinkToFit="0" vertical="center" wrapText="0"/>
    </xf>
    <xf borderId="47" fillId="4" fontId="1" numFmtId="0" xfId="0" applyAlignment="1" applyBorder="1" applyFont="1">
      <alignment horizontal="center" readingOrder="0" shrinkToFit="0" vertical="center" wrapText="0"/>
    </xf>
    <xf borderId="48" fillId="4" fontId="1" numFmtId="0" xfId="0" applyAlignment="1" applyBorder="1" applyFont="1">
      <alignment horizontal="center" shrinkToFit="0" vertical="center" wrapText="0"/>
    </xf>
    <xf borderId="76" fillId="0" fontId="4" numFmtId="0" xfId="0" applyBorder="1" applyFont="1"/>
    <xf borderId="77" fillId="0" fontId="4" numFmtId="0" xfId="0" applyBorder="1" applyFont="1"/>
    <xf borderId="78" fillId="0" fontId="4" numFmtId="0" xfId="0" applyBorder="1" applyFont="1"/>
    <xf borderId="52" fillId="0" fontId="4" numFmtId="0" xfId="0" applyAlignment="1" applyBorder="1" applyFont="1">
      <alignment readingOrder="0"/>
    </xf>
    <xf borderId="79" fillId="3" fontId="1" numFmtId="0" xfId="0" applyAlignment="1" applyBorder="1" applyFont="1">
      <alignment readingOrder="0" shrinkToFit="0" vertical="bottom" wrapText="0"/>
    </xf>
    <xf borderId="52" fillId="3" fontId="1" numFmtId="167" xfId="0" applyAlignment="1" applyBorder="1" applyFont="1" applyNumberFormat="1">
      <alignment shrinkToFit="0" vertical="bottom" wrapText="0"/>
    </xf>
    <xf borderId="80" fillId="3" fontId="1" numFmtId="0" xfId="0" applyAlignment="1" applyBorder="1" applyFont="1">
      <alignment shrinkToFit="0" vertical="bottom" wrapText="0"/>
    </xf>
    <xf borderId="81" fillId="3" fontId="1" numFmtId="0" xfId="0" applyAlignment="1" applyBorder="1" applyFont="1">
      <alignment readingOrder="0" shrinkToFit="0" vertical="bottom" wrapText="0"/>
    </xf>
    <xf borderId="81" fillId="3" fontId="1" numFmtId="0" xfId="0" applyAlignment="1" applyBorder="1" applyFont="1">
      <alignment shrinkToFit="0" vertical="bottom" wrapText="0"/>
    </xf>
    <xf borderId="82" fillId="3" fontId="1" numFmtId="0" xfId="0" applyAlignment="1" applyBorder="1" applyFont="1">
      <alignment shrinkToFit="0" vertical="bottom" wrapText="0"/>
    </xf>
    <xf borderId="80" fillId="3" fontId="7" numFmtId="0" xfId="0" applyAlignment="1" applyBorder="1" applyFont="1">
      <alignment shrinkToFit="0" vertical="bottom" wrapText="0"/>
    </xf>
    <xf borderId="83" fillId="3" fontId="7" numFmtId="0" xfId="0" applyAlignment="1" applyBorder="1" applyFont="1">
      <alignment shrinkToFit="0" vertical="bottom" wrapText="0"/>
    </xf>
    <xf borderId="84" fillId="3" fontId="7" numFmtId="0" xfId="0" applyAlignment="1" applyBorder="1" applyFont="1">
      <alignment shrinkToFit="0" vertical="bottom" wrapText="0"/>
    </xf>
    <xf borderId="85" fillId="0" fontId="7" numFmtId="0" xfId="0" applyAlignment="1" applyBorder="1" applyFont="1">
      <alignment shrinkToFit="0" vertical="bottom" wrapText="0"/>
    </xf>
    <xf borderId="3" fillId="5" fontId="7" numFmtId="0" xfId="0" applyAlignment="1" applyBorder="1" applyFill="1" applyFont="1">
      <alignment shrinkToFit="0" vertical="bottom" wrapText="0"/>
    </xf>
    <xf borderId="86" fillId="2" fontId="14" numFmtId="0" xfId="0" applyAlignment="1" applyBorder="1" applyFont="1">
      <alignment horizontal="left" shrinkToFit="0" vertical="center" wrapText="0"/>
    </xf>
    <xf borderId="87" fillId="2" fontId="15" numFmtId="0" xfId="0" applyAlignment="1" applyBorder="1" applyFont="1">
      <alignment horizontal="left" readingOrder="0" shrinkToFit="0" vertical="center" wrapText="0"/>
    </xf>
    <xf borderId="88" fillId="3" fontId="14" numFmtId="0" xfId="0" applyAlignment="1" applyBorder="1" applyFont="1">
      <alignment horizontal="left" shrinkToFit="0" vertical="center" wrapText="0"/>
    </xf>
    <xf borderId="89" fillId="3" fontId="15" numFmtId="0" xfId="0" applyAlignment="1" applyBorder="1" applyFont="1">
      <alignment horizontal="left" readingOrder="0" shrinkToFit="0" vertical="center" wrapText="0"/>
    </xf>
    <xf borderId="88" fillId="2" fontId="14" numFmtId="0" xfId="0" applyAlignment="1" applyBorder="1" applyFont="1">
      <alignment horizontal="left" shrinkToFit="0" vertical="center" wrapText="0"/>
    </xf>
    <xf borderId="89" fillId="2" fontId="15" numFmtId="0" xfId="0" applyAlignment="1" applyBorder="1" applyFont="1">
      <alignment horizontal="left" shrinkToFit="0" vertical="center" wrapText="0"/>
    </xf>
    <xf borderId="89" fillId="2" fontId="15" numFmtId="0" xfId="0" applyAlignment="1" applyBorder="1" applyFont="1">
      <alignment horizontal="left" readingOrder="0" shrinkToFit="0" vertical="center" wrapText="0"/>
    </xf>
    <xf borderId="89" fillId="2" fontId="15" numFmtId="164" xfId="0" applyAlignment="1" applyBorder="1" applyFont="1" applyNumberFormat="1">
      <alignment horizontal="left" readingOrder="0" shrinkToFit="0" vertical="center" wrapText="0"/>
    </xf>
    <xf borderId="90" fillId="3" fontId="14" numFmtId="0" xfId="0" applyAlignment="1" applyBorder="1" applyFont="1">
      <alignment horizontal="left" shrinkToFit="0" vertical="center" wrapText="0"/>
    </xf>
    <xf borderId="91" fillId="3" fontId="15" numFmtId="0" xfId="0" applyAlignment="1" applyBorder="1" applyFont="1">
      <alignment horizontal="left" readingOrder="0" shrinkToFit="0" vertical="center"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13</xdr:col>
      <xdr:colOff>333375</xdr:colOff>
      <xdr:row>1</xdr:row>
      <xdr:rowOff>133350</xdr:rowOff>
    </xdr:from>
    <xdr:ext cx="1790700" cy="1362075"/>
    <xdr:pic>
      <xdr:nvPicPr>
        <xdr:cNvPr id="0" name="image1.png" title="Immagin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13</xdr:col>
      <xdr:colOff>333375</xdr:colOff>
      <xdr:row>1</xdr:row>
      <xdr:rowOff>133350</xdr:rowOff>
    </xdr:from>
    <xdr:ext cx="1790700" cy="1362075"/>
    <xdr:pic>
      <xdr:nvPicPr>
        <xdr:cNvPr id="0" name="image1.png" title="Immagin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www.ruzzasamuele.shop/"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www.ruzzasamuele.shop/"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0"/>
  <cols>
    <col customWidth="1" min="1" max="1" width="2.75"/>
    <col customWidth="1" min="2" max="2" width="5.75"/>
    <col customWidth="1" min="3" max="9" width="18.25"/>
    <col customWidth="1" min="10" max="10" width="8.0"/>
    <col customWidth="1" min="11" max="11" width="18.25"/>
    <col customWidth="1" min="12" max="12" width="19.38"/>
    <col customWidth="1" min="13" max="17" width="18.25"/>
    <col customWidth="1" min="18" max="18" width="2.88"/>
    <col customWidth="1" min="19" max="34" width="8.0"/>
  </cols>
  <sheetData>
    <row r="1" ht="12.0" customHeight="1">
      <c r="A1" s="1"/>
      <c r="B1" s="2"/>
      <c r="C1" s="2"/>
      <c r="D1" s="2"/>
      <c r="E1" s="2"/>
      <c r="F1" s="2"/>
      <c r="G1" s="2"/>
      <c r="H1" s="2"/>
      <c r="I1" s="3"/>
      <c r="J1" s="3"/>
      <c r="K1" s="3"/>
      <c r="L1" s="3"/>
      <c r="M1" s="3"/>
      <c r="N1" s="3"/>
      <c r="O1" s="3"/>
      <c r="P1" s="3"/>
      <c r="Q1" s="3"/>
      <c r="R1" s="3"/>
      <c r="S1" s="4"/>
      <c r="T1" s="4"/>
      <c r="U1" s="4"/>
      <c r="V1" s="4"/>
      <c r="W1" s="4"/>
      <c r="X1" s="4"/>
      <c r="Y1" s="4"/>
      <c r="Z1" s="4"/>
      <c r="AA1" s="4"/>
      <c r="AB1" s="4"/>
      <c r="AC1" s="4"/>
      <c r="AD1" s="4"/>
      <c r="AE1" s="4"/>
      <c r="AF1" s="4"/>
      <c r="AG1" s="4"/>
      <c r="AH1" s="4"/>
    </row>
    <row r="2" ht="16.5" customHeight="1">
      <c r="A2" s="5"/>
      <c r="B2" s="6"/>
      <c r="C2" s="7"/>
      <c r="D2" s="7"/>
      <c r="E2" s="7"/>
      <c r="F2" s="7"/>
      <c r="G2" s="7"/>
      <c r="H2" s="8"/>
      <c r="I2" s="9"/>
      <c r="J2" s="8"/>
      <c r="K2" s="8"/>
      <c r="L2" s="8"/>
      <c r="M2" s="8"/>
      <c r="N2" s="10"/>
      <c r="O2" s="10"/>
      <c r="P2" s="10"/>
      <c r="Q2" s="11"/>
      <c r="R2" s="3"/>
      <c r="S2" s="4"/>
      <c r="T2" s="4"/>
      <c r="U2" s="4"/>
      <c r="V2" s="4"/>
      <c r="W2" s="4"/>
      <c r="X2" s="4"/>
      <c r="Y2" s="4"/>
      <c r="Z2" s="4"/>
      <c r="AA2" s="4"/>
      <c r="AB2" s="4"/>
      <c r="AC2" s="4"/>
      <c r="AD2" s="4"/>
      <c r="AE2" s="4"/>
      <c r="AF2" s="4"/>
      <c r="AG2" s="4"/>
      <c r="AH2" s="4"/>
    </row>
    <row r="3" ht="15.75" customHeight="1">
      <c r="A3" s="5"/>
      <c r="B3" s="12" t="s">
        <v>0</v>
      </c>
      <c r="C3" s="6"/>
      <c r="D3" s="13" t="s">
        <v>1</v>
      </c>
      <c r="E3" s="6"/>
      <c r="F3" s="6"/>
      <c r="G3" s="13" t="s">
        <v>2</v>
      </c>
      <c r="H3" s="14"/>
      <c r="I3" s="15"/>
      <c r="J3" s="6"/>
      <c r="K3" s="6"/>
      <c r="L3" s="16"/>
      <c r="M3" s="16" t="s">
        <v>3</v>
      </c>
      <c r="N3" s="6"/>
      <c r="O3" s="17"/>
      <c r="P3" s="17"/>
      <c r="Q3" s="18"/>
      <c r="R3" s="3"/>
      <c r="S3" s="4"/>
      <c r="T3" s="4"/>
      <c r="U3" s="4"/>
      <c r="V3" s="4"/>
      <c r="W3" s="4"/>
      <c r="X3" s="4"/>
      <c r="Y3" s="4"/>
      <c r="Z3" s="4"/>
      <c r="AA3" s="4"/>
      <c r="AB3" s="4"/>
      <c r="AC3" s="4"/>
      <c r="AD3" s="4"/>
      <c r="AE3" s="4"/>
      <c r="AF3" s="4"/>
      <c r="AG3" s="4"/>
      <c r="AH3" s="4"/>
    </row>
    <row r="4" ht="11.25" customHeight="1">
      <c r="A4" s="5"/>
      <c r="B4" s="19"/>
      <c r="C4" s="20"/>
      <c r="D4" s="20"/>
      <c r="E4" s="20"/>
      <c r="F4" s="6"/>
      <c r="G4" s="16" t="s">
        <v>4</v>
      </c>
      <c r="H4" s="17"/>
      <c r="I4" s="21"/>
      <c r="J4" s="6"/>
      <c r="K4" s="6"/>
      <c r="L4" s="16"/>
      <c r="M4" s="16" t="s">
        <v>5</v>
      </c>
      <c r="N4" s="6"/>
      <c r="O4" s="17"/>
      <c r="P4" s="17"/>
      <c r="Q4" s="18"/>
      <c r="R4" s="3"/>
      <c r="S4" s="4"/>
      <c r="T4" s="4"/>
      <c r="U4" s="4"/>
      <c r="V4" s="4"/>
      <c r="W4" s="4"/>
      <c r="X4" s="4"/>
      <c r="Y4" s="4"/>
      <c r="Z4" s="4"/>
      <c r="AA4" s="4"/>
      <c r="AB4" s="4"/>
      <c r="AC4" s="4"/>
      <c r="AD4" s="4"/>
      <c r="AE4" s="4"/>
      <c r="AF4" s="4"/>
      <c r="AG4" s="4"/>
      <c r="AH4" s="4"/>
    </row>
    <row r="5" ht="11.25" customHeight="1">
      <c r="A5" s="5"/>
      <c r="B5" s="6"/>
      <c r="C5" s="6"/>
      <c r="D5" s="6"/>
      <c r="E5" s="6"/>
      <c r="F5" s="6"/>
      <c r="G5" s="6"/>
      <c r="H5" s="17"/>
      <c r="I5" s="21"/>
      <c r="J5" s="6"/>
      <c r="K5" s="6"/>
      <c r="L5" s="16"/>
      <c r="M5" s="16" t="s">
        <v>6</v>
      </c>
      <c r="N5" s="6"/>
      <c r="O5" s="17"/>
      <c r="P5" s="17"/>
      <c r="Q5" s="18"/>
      <c r="R5" s="3"/>
      <c r="S5" s="4"/>
      <c r="T5" s="4"/>
      <c r="U5" s="4"/>
      <c r="V5" s="4"/>
      <c r="W5" s="4"/>
      <c r="X5" s="4"/>
      <c r="Y5" s="4"/>
      <c r="Z5" s="4"/>
      <c r="AA5" s="4"/>
      <c r="AB5" s="4"/>
      <c r="AC5" s="4"/>
      <c r="AD5" s="4"/>
      <c r="AE5" s="4"/>
      <c r="AF5" s="4"/>
      <c r="AG5" s="4"/>
      <c r="AH5" s="4"/>
    </row>
    <row r="6" ht="11.25" customHeight="1">
      <c r="A6" s="5"/>
      <c r="B6" s="6"/>
      <c r="C6" s="22"/>
      <c r="D6" s="22"/>
      <c r="E6" s="22"/>
      <c r="F6" s="22" t="s">
        <v>7</v>
      </c>
      <c r="G6" s="23" t="s">
        <v>8</v>
      </c>
      <c r="H6" s="24"/>
      <c r="I6" s="21"/>
      <c r="J6" s="6"/>
      <c r="K6" s="6"/>
      <c r="L6" s="16"/>
      <c r="M6" s="16" t="s">
        <v>9</v>
      </c>
      <c r="N6" s="6"/>
      <c r="O6" s="17"/>
      <c r="P6" s="17"/>
      <c r="Q6" s="18"/>
      <c r="R6" s="3"/>
      <c r="S6" s="4"/>
      <c r="T6" s="4"/>
      <c r="U6" s="4"/>
      <c r="V6" s="4"/>
      <c r="W6" s="4"/>
      <c r="X6" s="4"/>
      <c r="Y6" s="4"/>
      <c r="Z6" s="4"/>
      <c r="AA6" s="4"/>
      <c r="AB6" s="4"/>
      <c r="AC6" s="4"/>
      <c r="AD6" s="4"/>
      <c r="AE6" s="4"/>
      <c r="AF6" s="4"/>
      <c r="AG6" s="4"/>
      <c r="AH6" s="4"/>
    </row>
    <row r="7" ht="11.25" customHeight="1">
      <c r="A7" s="5"/>
      <c r="B7" s="6"/>
      <c r="C7" s="22"/>
      <c r="D7" s="22"/>
      <c r="E7" s="22"/>
      <c r="F7" s="22" t="s">
        <v>10</v>
      </c>
      <c r="G7" s="25" t="s">
        <v>11</v>
      </c>
      <c r="H7" s="26"/>
      <c r="I7" s="21"/>
      <c r="J7" s="6"/>
      <c r="K7" s="6"/>
      <c r="L7" s="16"/>
      <c r="M7" s="16" t="s">
        <v>12</v>
      </c>
      <c r="N7" s="6"/>
      <c r="O7" s="17"/>
      <c r="P7" s="17"/>
      <c r="Q7" s="18"/>
      <c r="R7" s="3"/>
      <c r="S7" s="4"/>
      <c r="T7" s="4"/>
      <c r="U7" s="4"/>
      <c r="V7" s="4"/>
      <c r="W7" s="4"/>
      <c r="X7" s="4"/>
      <c r="Y7" s="4"/>
      <c r="Z7" s="4"/>
      <c r="AA7" s="4"/>
      <c r="AB7" s="4"/>
      <c r="AC7" s="4"/>
      <c r="AD7" s="4"/>
      <c r="AE7" s="4"/>
      <c r="AF7" s="4"/>
      <c r="AG7" s="4"/>
      <c r="AH7" s="4"/>
    </row>
    <row r="8" ht="12.75" customHeight="1">
      <c r="A8" s="5"/>
      <c r="B8" s="6"/>
      <c r="C8" s="22"/>
      <c r="D8" s="22"/>
      <c r="E8" s="22"/>
      <c r="F8" s="22" t="s">
        <v>13</v>
      </c>
      <c r="G8" s="27" t="s">
        <v>14</v>
      </c>
      <c r="H8" s="28"/>
      <c r="I8" s="21"/>
      <c r="J8" s="6"/>
      <c r="K8" s="6"/>
      <c r="L8" s="29"/>
      <c r="M8" s="30" t="s">
        <v>15</v>
      </c>
      <c r="N8" s="6"/>
      <c r="O8" s="17"/>
      <c r="P8" s="17"/>
      <c r="Q8" s="18"/>
      <c r="R8" s="3"/>
      <c r="S8" s="4"/>
      <c r="T8" s="4"/>
      <c r="U8" s="4"/>
      <c r="V8" s="4"/>
      <c r="W8" s="4"/>
      <c r="X8" s="4"/>
      <c r="Y8" s="4"/>
      <c r="Z8" s="4"/>
      <c r="AA8" s="4"/>
      <c r="AB8" s="4"/>
      <c r="AC8" s="4"/>
      <c r="AD8" s="4"/>
      <c r="AE8" s="4"/>
      <c r="AF8" s="4"/>
      <c r="AG8" s="4"/>
      <c r="AH8" s="4"/>
    </row>
    <row r="9" ht="11.25" customHeight="1">
      <c r="A9" s="5"/>
      <c r="B9" s="6"/>
      <c r="C9" s="31"/>
      <c r="D9" s="31"/>
      <c r="E9" s="31"/>
      <c r="F9" s="32" t="s">
        <v>16</v>
      </c>
      <c r="G9" s="33" t="s">
        <v>17</v>
      </c>
      <c r="H9" s="34"/>
      <c r="I9" s="21"/>
      <c r="J9" s="6"/>
      <c r="K9" s="6"/>
      <c r="L9" s="6"/>
      <c r="M9" s="6"/>
      <c r="N9" s="6"/>
      <c r="O9" s="17"/>
      <c r="P9" s="17"/>
      <c r="Q9" s="18"/>
      <c r="R9" s="3"/>
      <c r="S9" s="4"/>
      <c r="T9" s="4"/>
      <c r="U9" s="4"/>
      <c r="V9" s="4"/>
      <c r="W9" s="4"/>
      <c r="X9" s="4"/>
      <c r="Y9" s="4"/>
      <c r="Z9" s="4"/>
      <c r="AA9" s="4"/>
      <c r="AB9" s="4"/>
      <c r="AC9" s="4"/>
      <c r="AD9" s="4"/>
      <c r="AE9" s="4"/>
      <c r="AF9" s="4"/>
      <c r="AG9" s="4"/>
      <c r="AH9" s="4"/>
    </row>
    <row r="10" ht="11.25" customHeight="1">
      <c r="A10" s="5"/>
      <c r="B10" s="6"/>
      <c r="C10" s="6"/>
      <c r="D10" s="6"/>
      <c r="E10" s="35"/>
      <c r="F10" s="35" t="s">
        <v>18</v>
      </c>
      <c r="G10" s="36">
        <v>46089.0</v>
      </c>
      <c r="H10" s="37" t="s">
        <v>19</v>
      </c>
      <c r="I10" s="21"/>
      <c r="J10" s="6"/>
      <c r="K10" s="6"/>
      <c r="L10" s="6"/>
      <c r="M10" s="6"/>
      <c r="N10" s="6"/>
      <c r="O10" s="17"/>
      <c r="P10" s="17"/>
      <c r="Q10" s="18"/>
      <c r="R10" s="3"/>
      <c r="S10" s="4"/>
      <c r="T10" s="4"/>
      <c r="U10" s="4"/>
      <c r="V10" s="4"/>
      <c r="W10" s="4"/>
      <c r="X10" s="4"/>
      <c r="Y10" s="4"/>
      <c r="Z10" s="4"/>
      <c r="AA10" s="4"/>
      <c r="AB10" s="4"/>
      <c r="AC10" s="4"/>
      <c r="AD10" s="4"/>
      <c r="AE10" s="4"/>
      <c r="AF10" s="4"/>
      <c r="AG10" s="4"/>
      <c r="AH10" s="4"/>
    </row>
    <row r="11" ht="11.25" customHeight="1">
      <c r="A11" s="5"/>
      <c r="B11" s="6"/>
      <c r="C11" s="17"/>
      <c r="D11" s="17"/>
      <c r="E11" s="38"/>
      <c r="F11" s="39" t="s">
        <v>20</v>
      </c>
      <c r="G11" s="40" t="s">
        <v>21</v>
      </c>
      <c r="H11" s="41" t="s">
        <v>22</v>
      </c>
      <c r="I11" s="42"/>
      <c r="J11" s="6"/>
      <c r="K11" s="6"/>
      <c r="L11" s="6"/>
      <c r="M11" s="6"/>
      <c r="N11" s="6"/>
      <c r="O11" s="17"/>
      <c r="P11" s="17"/>
      <c r="Q11" s="18"/>
      <c r="R11" s="3"/>
      <c r="S11" s="4"/>
      <c r="T11" s="4"/>
      <c r="U11" s="4"/>
      <c r="V11" s="4"/>
      <c r="W11" s="4"/>
      <c r="X11" s="4"/>
      <c r="Y11" s="4"/>
      <c r="Z11" s="4"/>
      <c r="AA11" s="4"/>
      <c r="AB11" s="4"/>
      <c r="AC11" s="4"/>
      <c r="AD11" s="4"/>
      <c r="AE11" s="4"/>
      <c r="AF11" s="4"/>
      <c r="AG11" s="4"/>
      <c r="AH11" s="4"/>
    </row>
    <row r="12" ht="11.25" customHeight="1">
      <c r="A12" s="5"/>
      <c r="B12" s="6"/>
      <c r="C12" s="43"/>
      <c r="D12" s="43"/>
      <c r="E12" s="44"/>
      <c r="F12" s="44"/>
      <c r="G12" s="45"/>
      <c r="H12" s="45"/>
      <c r="I12" s="45"/>
      <c r="J12" s="6"/>
      <c r="K12" s="6"/>
      <c r="L12" s="6"/>
      <c r="M12" s="6"/>
      <c r="N12" s="17"/>
      <c r="O12" s="17"/>
      <c r="P12" s="17"/>
      <c r="Q12" s="18"/>
      <c r="R12" s="3"/>
      <c r="S12" s="4"/>
      <c r="T12" s="4"/>
      <c r="U12" s="4"/>
      <c r="V12" s="4"/>
      <c r="W12" s="4"/>
      <c r="X12" s="4"/>
      <c r="Y12" s="4"/>
      <c r="Z12" s="4"/>
      <c r="AA12" s="4"/>
      <c r="AB12" s="4"/>
      <c r="AC12" s="4"/>
      <c r="AD12" s="4"/>
      <c r="AE12" s="4"/>
      <c r="AF12" s="4"/>
      <c r="AG12" s="4"/>
      <c r="AH12" s="4"/>
    </row>
    <row r="13">
      <c r="A13" s="5"/>
      <c r="B13" s="46" t="s">
        <v>23</v>
      </c>
      <c r="C13" s="47" t="s">
        <v>24</v>
      </c>
      <c r="D13" s="48"/>
      <c r="E13" s="48"/>
      <c r="F13" s="48"/>
      <c r="G13" s="49" t="s">
        <v>25</v>
      </c>
      <c r="H13" s="50" t="s">
        <v>26</v>
      </c>
      <c r="I13" s="50" t="s">
        <v>27</v>
      </c>
      <c r="J13" s="50" t="s">
        <v>28</v>
      </c>
      <c r="K13" s="49" t="s">
        <v>29</v>
      </c>
      <c r="L13" s="50" t="s">
        <v>30</v>
      </c>
      <c r="M13" s="50" t="s">
        <v>31</v>
      </c>
      <c r="N13" s="51" t="s">
        <v>32</v>
      </c>
      <c r="O13" s="51" t="s">
        <v>33</v>
      </c>
      <c r="P13" s="52" t="s">
        <v>34</v>
      </c>
      <c r="Q13" s="53" t="s">
        <v>35</v>
      </c>
      <c r="R13" s="3"/>
      <c r="S13" s="4"/>
      <c r="T13" s="4"/>
      <c r="U13" s="4"/>
      <c r="V13" s="4"/>
      <c r="W13" s="4"/>
      <c r="X13" s="4"/>
      <c r="Y13" s="4"/>
      <c r="Z13" s="4"/>
      <c r="AA13" s="4"/>
      <c r="AB13" s="4"/>
      <c r="AC13" s="4"/>
      <c r="AD13" s="4"/>
      <c r="AE13" s="4"/>
      <c r="AF13" s="4"/>
      <c r="AG13" s="4"/>
      <c r="AH13" s="4"/>
    </row>
    <row r="14">
      <c r="A14" s="5"/>
      <c r="B14" s="54"/>
      <c r="C14" s="55" t="s">
        <v>36</v>
      </c>
      <c r="D14" s="55" t="s">
        <v>37</v>
      </c>
      <c r="E14" s="55" t="s">
        <v>38</v>
      </c>
      <c r="F14" s="55" t="s">
        <v>39</v>
      </c>
      <c r="G14" s="56"/>
      <c r="H14" s="56"/>
      <c r="I14" s="56"/>
      <c r="J14" s="56"/>
      <c r="K14" s="56"/>
      <c r="L14" s="56"/>
      <c r="M14" s="56"/>
      <c r="N14" s="57"/>
      <c r="O14" s="57"/>
      <c r="P14" s="57"/>
      <c r="Q14" s="58"/>
      <c r="R14" s="3"/>
      <c r="S14" s="4"/>
      <c r="T14" s="4"/>
      <c r="U14" s="4"/>
      <c r="V14" s="4"/>
      <c r="W14" s="4"/>
      <c r="X14" s="4"/>
      <c r="Y14" s="4"/>
      <c r="Z14" s="4"/>
      <c r="AA14" s="4"/>
      <c r="AB14" s="4"/>
      <c r="AC14" s="4"/>
      <c r="AD14" s="4"/>
      <c r="AE14" s="4"/>
      <c r="AF14" s="4"/>
      <c r="AG14" s="4"/>
      <c r="AH14" s="4"/>
    </row>
    <row r="15" ht="33.75" customHeight="1">
      <c r="A15" s="5"/>
      <c r="B15" s="59">
        <f t="shared" ref="B15:B22" si="1">ROW(B15)-ROW($B$14)</f>
        <v>1</v>
      </c>
      <c r="C15" s="60" t="s">
        <v>40</v>
      </c>
      <c r="D15" s="61"/>
      <c r="E15" s="61"/>
      <c r="F15" s="61"/>
      <c r="G15" s="60" t="s">
        <v>41</v>
      </c>
      <c r="H15" s="62"/>
      <c r="I15" s="60" t="s">
        <v>42</v>
      </c>
      <c r="J15" s="60">
        <v>1.0</v>
      </c>
      <c r="K15" s="62"/>
      <c r="L15" s="62"/>
      <c r="M15" s="63" t="s">
        <v>43</v>
      </c>
      <c r="N15" s="62"/>
      <c r="O15" s="64"/>
      <c r="P15" s="65"/>
      <c r="Q15" s="66"/>
      <c r="R15" s="3"/>
      <c r="S15" s="4"/>
      <c r="T15" s="4"/>
      <c r="U15" s="4"/>
      <c r="V15" s="4"/>
      <c r="W15" s="4"/>
      <c r="X15" s="4"/>
      <c r="Y15" s="4"/>
      <c r="Z15" s="4"/>
      <c r="AA15" s="4"/>
      <c r="AB15" s="4"/>
      <c r="AC15" s="4"/>
      <c r="AD15" s="4"/>
      <c r="AE15" s="4"/>
      <c r="AF15" s="4"/>
      <c r="AG15" s="4"/>
      <c r="AH15" s="4"/>
    </row>
    <row r="16" ht="33.75" customHeight="1">
      <c r="A16" s="5"/>
      <c r="B16" s="67">
        <f t="shared" si="1"/>
        <v>2</v>
      </c>
      <c r="C16" s="68"/>
      <c r="D16" s="69" t="s">
        <v>44</v>
      </c>
      <c r="E16" s="68"/>
      <c r="F16" s="68"/>
      <c r="G16" s="69" t="s">
        <v>45</v>
      </c>
      <c r="H16" s="70"/>
      <c r="I16" s="69" t="s">
        <v>46</v>
      </c>
      <c r="J16" s="69">
        <v>1.0</v>
      </c>
      <c r="K16" s="70"/>
      <c r="L16" s="70"/>
      <c r="M16" s="71" t="s">
        <v>43</v>
      </c>
      <c r="N16" s="70"/>
      <c r="O16" s="72"/>
      <c r="P16" s="73"/>
      <c r="Q16" s="74"/>
      <c r="R16" s="3"/>
      <c r="S16" s="4"/>
      <c r="T16" s="4"/>
      <c r="U16" s="4"/>
      <c r="V16" s="4"/>
      <c r="W16" s="4"/>
      <c r="X16" s="4"/>
      <c r="Y16" s="4"/>
      <c r="Z16" s="4"/>
      <c r="AA16" s="4"/>
      <c r="AB16" s="4"/>
      <c r="AC16" s="4"/>
      <c r="AD16" s="4"/>
      <c r="AE16" s="4"/>
      <c r="AF16" s="4"/>
      <c r="AG16" s="4"/>
      <c r="AH16" s="4"/>
    </row>
    <row r="17" ht="22.5" customHeight="1">
      <c r="A17" s="5"/>
      <c r="B17" s="59">
        <f t="shared" si="1"/>
        <v>3</v>
      </c>
      <c r="C17" s="61"/>
      <c r="D17" s="61"/>
      <c r="E17" s="60" t="s">
        <v>47</v>
      </c>
      <c r="F17" s="61"/>
      <c r="G17" s="60" t="s">
        <v>48</v>
      </c>
      <c r="H17" s="60" t="s">
        <v>49</v>
      </c>
      <c r="I17" s="60" t="s">
        <v>50</v>
      </c>
      <c r="J17" s="60" t="s">
        <v>51</v>
      </c>
      <c r="K17" s="75" t="s">
        <v>52</v>
      </c>
      <c r="L17" s="76" t="s">
        <v>53</v>
      </c>
      <c r="M17" s="63" t="s">
        <v>54</v>
      </c>
      <c r="N17" s="62"/>
      <c r="O17" s="64"/>
      <c r="P17" s="65"/>
      <c r="Q17" s="66"/>
      <c r="R17" s="3"/>
      <c r="S17" s="4"/>
      <c r="T17" s="4"/>
      <c r="U17" s="4"/>
      <c r="V17" s="4"/>
      <c r="W17" s="4"/>
      <c r="X17" s="4"/>
      <c r="Y17" s="4"/>
      <c r="Z17" s="4"/>
      <c r="AA17" s="4"/>
      <c r="AB17" s="4"/>
      <c r="AC17" s="4"/>
      <c r="AD17" s="4"/>
      <c r="AE17" s="4"/>
      <c r="AF17" s="4"/>
      <c r="AG17" s="4"/>
      <c r="AH17" s="4"/>
    </row>
    <row r="18" ht="22.5" customHeight="1">
      <c r="A18" s="5"/>
      <c r="B18" s="67">
        <f t="shared" si="1"/>
        <v>4</v>
      </c>
      <c r="C18" s="68"/>
      <c r="D18" s="68"/>
      <c r="E18" s="69" t="s">
        <v>55</v>
      </c>
      <c r="F18" s="68"/>
      <c r="G18" s="69" t="s">
        <v>56</v>
      </c>
      <c r="H18" s="69"/>
      <c r="I18" s="69" t="s">
        <v>57</v>
      </c>
      <c r="J18" s="69">
        <v>44.0</v>
      </c>
      <c r="K18" s="70"/>
      <c r="L18" s="70"/>
      <c r="M18" s="71" t="s">
        <v>54</v>
      </c>
      <c r="N18" s="70"/>
      <c r="O18" s="72"/>
      <c r="P18" s="73"/>
      <c r="Q18" s="74"/>
      <c r="R18" s="3"/>
      <c r="S18" s="4"/>
      <c r="T18" s="4"/>
      <c r="U18" s="4"/>
      <c r="V18" s="4"/>
      <c r="W18" s="4"/>
      <c r="X18" s="4"/>
      <c r="Y18" s="4"/>
      <c r="Z18" s="4"/>
      <c r="AA18" s="4"/>
      <c r="AB18" s="4"/>
      <c r="AC18" s="4"/>
      <c r="AD18" s="4"/>
      <c r="AE18" s="4"/>
      <c r="AF18" s="4"/>
      <c r="AG18" s="4"/>
      <c r="AH18" s="4"/>
    </row>
    <row r="19" ht="22.5" customHeight="1">
      <c r="A19" s="5"/>
      <c r="B19" s="59">
        <f t="shared" si="1"/>
        <v>5</v>
      </c>
      <c r="C19" s="61"/>
      <c r="D19" s="61"/>
      <c r="E19" s="60" t="s">
        <v>58</v>
      </c>
      <c r="F19" s="61"/>
      <c r="G19" s="60" t="s">
        <v>59</v>
      </c>
      <c r="H19" s="62"/>
      <c r="I19" s="60" t="s">
        <v>60</v>
      </c>
      <c r="J19" s="60">
        <v>44.0</v>
      </c>
      <c r="K19" s="75" t="s">
        <v>61</v>
      </c>
      <c r="L19" s="77">
        <v>3.842523922E9</v>
      </c>
      <c r="M19" s="63" t="s">
        <v>54</v>
      </c>
      <c r="N19" s="62"/>
      <c r="O19" s="64"/>
      <c r="P19" s="65"/>
      <c r="Q19" s="66"/>
      <c r="R19" s="3"/>
      <c r="S19" s="4"/>
      <c r="T19" s="4"/>
      <c r="U19" s="4"/>
      <c r="V19" s="4"/>
      <c r="W19" s="4"/>
      <c r="X19" s="4"/>
      <c r="Y19" s="4"/>
      <c r="Z19" s="4"/>
      <c r="AA19" s="4"/>
      <c r="AB19" s="4"/>
      <c r="AC19" s="4"/>
      <c r="AD19" s="4"/>
      <c r="AE19" s="4"/>
      <c r="AF19" s="4"/>
      <c r="AG19" s="4"/>
      <c r="AH19" s="4"/>
    </row>
    <row r="20" ht="22.5" customHeight="1">
      <c r="A20" s="5"/>
      <c r="B20" s="67">
        <f t="shared" si="1"/>
        <v>6</v>
      </c>
      <c r="C20" s="68"/>
      <c r="D20" s="68"/>
      <c r="E20" s="69" t="s">
        <v>62</v>
      </c>
      <c r="F20" s="68"/>
      <c r="G20" s="69" t="s">
        <v>63</v>
      </c>
      <c r="H20" s="70"/>
      <c r="I20" s="69" t="s">
        <v>64</v>
      </c>
      <c r="J20" s="69">
        <v>46.0</v>
      </c>
      <c r="K20" s="70"/>
      <c r="L20" s="78">
        <v>3.842523922E9</v>
      </c>
      <c r="M20" s="71" t="s">
        <v>65</v>
      </c>
      <c r="N20" s="70"/>
      <c r="O20" s="72"/>
      <c r="P20" s="73"/>
      <c r="Q20" s="74"/>
      <c r="R20" s="3"/>
      <c r="S20" s="4"/>
      <c r="T20" s="4"/>
      <c r="U20" s="4"/>
      <c r="V20" s="4"/>
      <c r="W20" s="4"/>
      <c r="X20" s="4"/>
      <c r="Y20" s="4"/>
      <c r="Z20" s="4"/>
      <c r="AA20" s="4"/>
      <c r="AB20" s="4"/>
      <c r="AC20" s="4"/>
      <c r="AD20" s="4"/>
      <c r="AE20" s="4"/>
      <c r="AF20" s="4"/>
      <c r="AG20" s="4"/>
      <c r="AH20" s="4"/>
    </row>
    <row r="21">
      <c r="A21" s="5"/>
      <c r="B21" s="59">
        <f t="shared" si="1"/>
        <v>7</v>
      </c>
      <c r="C21" s="61"/>
      <c r="D21" s="61"/>
      <c r="E21" s="60" t="s">
        <v>66</v>
      </c>
      <c r="F21" s="61"/>
      <c r="G21" s="60" t="s">
        <v>67</v>
      </c>
      <c r="H21" s="62"/>
      <c r="I21" s="60" t="s">
        <v>68</v>
      </c>
      <c r="J21" s="60">
        <v>48.0</v>
      </c>
      <c r="K21" s="62"/>
      <c r="L21" s="76" t="s">
        <v>69</v>
      </c>
      <c r="M21" s="63" t="s">
        <v>65</v>
      </c>
      <c r="N21" s="62"/>
      <c r="O21" s="64"/>
      <c r="P21" s="65"/>
      <c r="Q21" s="66"/>
      <c r="R21" s="3"/>
      <c r="S21" s="4"/>
      <c r="T21" s="4"/>
      <c r="U21" s="4"/>
      <c r="V21" s="4"/>
      <c r="W21" s="4"/>
      <c r="X21" s="4"/>
      <c r="Y21" s="4"/>
      <c r="Z21" s="4"/>
      <c r="AA21" s="4"/>
      <c r="AB21" s="4"/>
      <c r="AC21" s="4"/>
      <c r="AD21" s="4"/>
      <c r="AE21" s="4"/>
      <c r="AF21" s="4"/>
      <c r="AG21" s="4"/>
      <c r="AH21" s="4"/>
    </row>
    <row r="22">
      <c r="A22" s="5"/>
      <c r="B22" s="67">
        <f t="shared" si="1"/>
        <v>8</v>
      </c>
      <c r="C22" s="68"/>
      <c r="D22" s="69" t="s">
        <v>70</v>
      </c>
      <c r="E22" s="69"/>
      <c r="F22" s="68"/>
      <c r="G22" s="69" t="s">
        <v>71</v>
      </c>
      <c r="H22" s="70"/>
      <c r="I22" s="69" t="s">
        <v>72</v>
      </c>
      <c r="J22" s="69">
        <v>1.0</v>
      </c>
      <c r="K22" s="70"/>
      <c r="L22" s="70"/>
      <c r="M22" s="71" t="s">
        <v>65</v>
      </c>
      <c r="N22" s="70"/>
      <c r="O22" s="72"/>
      <c r="P22" s="73"/>
      <c r="Q22" s="74"/>
      <c r="R22" s="3"/>
      <c r="S22" s="4"/>
      <c r="T22" s="4"/>
      <c r="U22" s="4"/>
      <c r="V22" s="4"/>
      <c r="W22" s="4"/>
      <c r="X22" s="4"/>
      <c r="Y22" s="4"/>
      <c r="Z22" s="4"/>
      <c r="AA22" s="4"/>
      <c r="AB22" s="4"/>
      <c r="AC22" s="4"/>
      <c r="AD22" s="4"/>
      <c r="AE22" s="4"/>
      <c r="AF22" s="4"/>
      <c r="AG22" s="4"/>
      <c r="AH22" s="4"/>
    </row>
    <row r="23">
      <c r="A23" s="5"/>
      <c r="B23" s="79">
        <v>9.0</v>
      </c>
      <c r="C23" s="61"/>
      <c r="D23" s="61"/>
      <c r="E23" s="60" t="s">
        <v>73</v>
      </c>
      <c r="F23" s="61"/>
      <c r="G23" s="60" t="s">
        <v>74</v>
      </c>
      <c r="H23" s="62"/>
      <c r="I23" s="60" t="s">
        <v>75</v>
      </c>
      <c r="J23" s="60">
        <v>2.0</v>
      </c>
      <c r="K23" s="62"/>
      <c r="L23" s="60" t="s">
        <v>76</v>
      </c>
      <c r="M23" s="63" t="s">
        <v>65</v>
      </c>
      <c r="N23" s="62"/>
      <c r="O23" s="64"/>
      <c r="P23" s="65"/>
      <c r="Q23" s="66"/>
      <c r="R23" s="3"/>
      <c r="S23" s="4"/>
      <c r="T23" s="4"/>
      <c r="U23" s="4"/>
      <c r="V23" s="4"/>
      <c r="W23" s="4"/>
      <c r="X23" s="4"/>
      <c r="Y23" s="4"/>
      <c r="Z23" s="4"/>
      <c r="AA23" s="4"/>
      <c r="AB23" s="4"/>
      <c r="AC23" s="4"/>
      <c r="AD23" s="4"/>
      <c r="AE23" s="4"/>
      <c r="AF23" s="4"/>
      <c r="AG23" s="4"/>
      <c r="AH23" s="4"/>
    </row>
    <row r="24">
      <c r="A24" s="5"/>
      <c r="B24" s="80">
        <v>24.0</v>
      </c>
      <c r="C24" s="81"/>
      <c r="D24" s="81"/>
      <c r="E24" s="81"/>
      <c r="F24" s="82" t="s">
        <v>77</v>
      </c>
      <c r="G24" s="82" t="s">
        <v>78</v>
      </c>
      <c r="H24" s="82" t="s">
        <v>79</v>
      </c>
      <c r="I24" s="82" t="s">
        <v>80</v>
      </c>
      <c r="J24" s="82">
        <v>2.0</v>
      </c>
      <c r="K24" s="83"/>
      <c r="L24" s="83"/>
      <c r="M24" s="84" t="s">
        <v>43</v>
      </c>
      <c r="N24" s="83"/>
      <c r="O24" s="72"/>
      <c r="P24" s="85"/>
      <c r="Q24" s="86"/>
      <c r="R24" s="3"/>
      <c r="S24" s="4"/>
      <c r="T24" s="4"/>
      <c r="U24" s="4"/>
      <c r="V24" s="4"/>
      <c r="W24" s="4"/>
      <c r="X24" s="4"/>
      <c r="Y24" s="4"/>
      <c r="Z24" s="4"/>
      <c r="AA24" s="4"/>
      <c r="AB24" s="4"/>
      <c r="AC24" s="4"/>
      <c r="AD24" s="4"/>
      <c r="AE24" s="4"/>
      <c r="AF24" s="4"/>
      <c r="AG24" s="4"/>
      <c r="AH24" s="4"/>
    </row>
    <row r="25">
      <c r="A25" s="5"/>
      <c r="B25" s="59">
        <f t="shared" ref="B25:B41" si="2">ROW(B25)-ROW($B$14)</f>
        <v>11</v>
      </c>
      <c r="C25" s="61"/>
      <c r="D25" s="61"/>
      <c r="E25" s="60" t="s">
        <v>81</v>
      </c>
      <c r="F25" s="61"/>
      <c r="G25" s="60" t="s">
        <v>82</v>
      </c>
      <c r="H25" s="60" t="s">
        <v>83</v>
      </c>
      <c r="I25" s="60" t="s">
        <v>84</v>
      </c>
      <c r="J25" s="60">
        <v>2.0</v>
      </c>
      <c r="K25" s="75" t="s">
        <v>85</v>
      </c>
      <c r="L25" s="62"/>
      <c r="M25" s="63" t="s">
        <v>65</v>
      </c>
      <c r="N25" s="62"/>
      <c r="O25" s="64"/>
      <c r="P25" s="65"/>
      <c r="Q25" s="66"/>
      <c r="R25" s="3"/>
      <c r="S25" s="4"/>
      <c r="T25" s="4"/>
      <c r="U25" s="4"/>
      <c r="V25" s="4"/>
      <c r="W25" s="4"/>
      <c r="X25" s="4"/>
      <c r="Y25" s="4"/>
      <c r="Z25" s="4"/>
      <c r="AA25" s="4"/>
      <c r="AB25" s="4"/>
      <c r="AC25" s="4"/>
      <c r="AD25" s="4"/>
      <c r="AE25" s="4"/>
      <c r="AF25" s="4"/>
      <c r="AG25" s="4"/>
      <c r="AH25" s="4"/>
    </row>
    <row r="26">
      <c r="A26" s="5"/>
      <c r="B26" s="67">
        <f t="shared" si="2"/>
        <v>12</v>
      </c>
      <c r="C26" s="68"/>
      <c r="D26" s="68"/>
      <c r="E26" s="69" t="s">
        <v>86</v>
      </c>
      <c r="F26" s="68"/>
      <c r="G26" s="69" t="s">
        <v>87</v>
      </c>
      <c r="H26" s="70"/>
      <c r="I26" s="69" t="s">
        <v>88</v>
      </c>
      <c r="J26" s="69">
        <v>2.0</v>
      </c>
      <c r="K26" s="70"/>
      <c r="L26" s="70"/>
      <c r="M26" s="71" t="s">
        <v>54</v>
      </c>
      <c r="N26" s="70"/>
      <c r="O26" s="72"/>
      <c r="P26" s="73"/>
      <c r="Q26" s="74"/>
      <c r="R26" s="3"/>
      <c r="S26" s="4"/>
      <c r="T26" s="4"/>
      <c r="U26" s="4"/>
      <c r="V26" s="4"/>
      <c r="W26" s="4"/>
      <c r="X26" s="4"/>
      <c r="Y26" s="4"/>
      <c r="Z26" s="4"/>
      <c r="AA26" s="4"/>
      <c r="AB26" s="4"/>
      <c r="AC26" s="4"/>
      <c r="AD26" s="4"/>
      <c r="AE26" s="4"/>
      <c r="AF26" s="4"/>
      <c r="AG26" s="4"/>
      <c r="AH26" s="4"/>
    </row>
    <row r="27">
      <c r="A27" s="5"/>
      <c r="B27" s="59">
        <f t="shared" si="2"/>
        <v>13</v>
      </c>
      <c r="C27" s="61"/>
      <c r="D27" s="60" t="s">
        <v>89</v>
      </c>
      <c r="E27" s="61"/>
      <c r="F27" s="61"/>
      <c r="G27" s="60" t="s">
        <v>90</v>
      </c>
      <c r="H27" s="62"/>
      <c r="I27" s="60" t="s">
        <v>91</v>
      </c>
      <c r="J27" s="60">
        <v>1.0</v>
      </c>
      <c r="K27" s="62"/>
      <c r="L27" s="62"/>
      <c r="M27" s="63" t="s">
        <v>43</v>
      </c>
      <c r="N27" s="62"/>
      <c r="O27" s="64"/>
      <c r="P27" s="65"/>
      <c r="Q27" s="66"/>
      <c r="R27" s="3"/>
      <c r="S27" s="4"/>
      <c r="T27" s="4"/>
      <c r="U27" s="4"/>
      <c r="V27" s="4"/>
      <c r="W27" s="4"/>
      <c r="X27" s="4"/>
      <c r="Y27" s="4"/>
      <c r="Z27" s="4"/>
      <c r="AA27" s="4"/>
      <c r="AB27" s="4"/>
      <c r="AC27" s="4"/>
      <c r="AD27" s="4"/>
      <c r="AE27" s="4"/>
      <c r="AF27" s="4"/>
      <c r="AG27" s="4"/>
      <c r="AH27" s="4"/>
    </row>
    <row r="28" ht="22.5" customHeight="1">
      <c r="A28" s="5"/>
      <c r="B28" s="67">
        <f t="shared" si="2"/>
        <v>14</v>
      </c>
      <c r="C28" s="68"/>
      <c r="D28" s="68"/>
      <c r="E28" s="69" t="s">
        <v>92</v>
      </c>
      <c r="F28" s="68"/>
      <c r="G28" s="69" t="s">
        <v>93</v>
      </c>
      <c r="H28" s="70"/>
      <c r="I28" s="69" t="s">
        <v>94</v>
      </c>
      <c r="J28" s="69">
        <v>1.0</v>
      </c>
      <c r="K28" s="70"/>
      <c r="L28" s="70"/>
      <c r="M28" s="71" t="s">
        <v>43</v>
      </c>
      <c r="N28" s="70"/>
      <c r="O28" s="72"/>
      <c r="P28" s="73"/>
      <c r="Q28" s="74"/>
      <c r="R28" s="3"/>
      <c r="S28" s="4"/>
      <c r="T28" s="4"/>
      <c r="U28" s="4"/>
      <c r="V28" s="4"/>
      <c r="W28" s="4"/>
      <c r="X28" s="4"/>
      <c r="Y28" s="4"/>
      <c r="Z28" s="4"/>
      <c r="AA28" s="4"/>
      <c r="AB28" s="4"/>
      <c r="AC28" s="4"/>
      <c r="AD28" s="4"/>
      <c r="AE28" s="4"/>
      <c r="AF28" s="4"/>
      <c r="AG28" s="4"/>
      <c r="AH28" s="4"/>
    </row>
    <row r="29" ht="22.5" customHeight="1">
      <c r="A29" s="5"/>
      <c r="B29" s="59">
        <f t="shared" si="2"/>
        <v>15</v>
      </c>
      <c r="C29" s="61"/>
      <c r="D29" s="61"/>
      <c r="E29" s="60" t="s">
        <v>95</v>
      </c>
      <c r="F29" s="61"/>
      <c r="G29" s="60" t="s">
        <v>96</v>
      </c>
      <c r="H29" s="62"/>
      <c r="I29" s="60" t="s">
        <v>97</v>
      </c>
      <c r="J29" s="60">
        <v>1.0</v>
      </c>
      <c r="K29" s="62"/>
      <c r="L29" s="62"/>
      <c r="M29" s="63" t="s">
        <v>43</v>
      </c>
      <c r="N29" s="62"/>
      <c r="O29" s="64"/>
      <c r="P29" s="65"/>
      <c r="Q29" s="66"/>
      <c r="R29" s="3"/>
      <c r="S29" s="4"/>
      <c r="T29" s="4"/>
      <c r="U29" s="4"/>
      <c r="V29" s="4"/>
      <c r="W29" s="4"/>
      <c r="X29" s="4"/>
      <c r="Y29" s="4"/>
      <c r="Z29" s="4"/>
      <c r="AA29" s="4"/>
      <c r="AB29" s="4"/>
      <c r="AC29" s="4"/>
      <c r="AD29" s="4"/>
      <c r="AE29" s="4"/>
      <c r="AF29" s="4"/>
      <c r="AG29" s="4"/>
      <c r="AH29" s="4"/>
    </row>
    <row r="30" ht="22.5" customHeight="1">
      <c r="A30" s="5"/>
      <c r="B30" s="67">
        <f t="shared" si="2"/>
        <v>16</v>
      </c>
      <c r="C30" s="68"/>
      <c r="D30" s="68"/>
      <c r="E30" s="69" t="s">
        <v>98</v>
      </c>
      <c r="F30" s="68"/>
      <c r="G30" s="69" t="s">
        <v>99</v>
      </c>
      <c r="H30" s="70"/>
      <c r="I30" s="69" t="s">
        <v>100</v>
      </c>
      <c r="J30" s="69">
        <v>1.0</v>
      </c>
      <c r="K30" s="70"/>
      <c r="L30" s="70"/>
      <c r="M30" s="71" t="s">
        <v>65</v>
      </c>
      <c r="N30" s="70"/>
      <c r="O30" s="72"/>
      <c r="P30" s="73"/>
      <c r="Q30" s="74"/>
      <c r="R30" s="3"/>
      <c r="S30" s="4"/>
      <c r="T30" s="4"/>
      <c r="U30" s="4"/>
      <c r="V30" s="4"/>
      <c r="W30" s="4"/>
      <c r="X30" s="4"/>
      <c r="Y30" s="4"/>
      <c r="Z30" s="4"/>
      <c r="AA30" s="4"/>
      <c r="AB30" s="4"/>
      <c r="AC30" s="4"/>
      <c r="AD30" s="4"/>
      <c r="AE30" s="4"/>
      <c r="AF30" s="4"/>
      <c r="AG30" s="4"/>
      <c r="AH30" s="4"/>
    </row>
    <row r="31" ht="22.5" customHeight="1">
      <c r="A31" s="5"/>
      <c r="B31" s="59">
        <f t="shared" si="2"/>
        <v>17</v>
      </c>
      <c r="C31" s="61"/>
      <c r="D31" s="61"/>
      <c r="E31" s="61"/>
      <c r="F31" s="60" t="s">
        <v>101</v>
      </c>
      <c r="G31" s="60" t="s">
        <v>102</v>
      </c>
      <c r="H31" s="60" t="s">
        <v>103</v>
      </c>
      <c r="I31" s="60" t="s">
        <v>104</v>
      </c>
      <c r="J31" s="60">
        <v>1.0</v>
      </c>
      <c r="K31" s="62"/>
      <c r="L31" s="62"/>
      <c r="M31" s="63" t="s">
        <v>65</v>
      </c>
      <c r="N31" s="62"/>
      <c r="O31" s="64"/>
      <c r="P31" s="65"/>
      <c r="Q31" s="66"/>
      <c r="R31" s="3"/>
      <c r="S31" s="4"/>
      <c r="T31" s="4"/>
      <c r="U31" s="4"/>
    </row>
    <row r="32" ht="22.5" customHeight="1">
      <c r="A32" s="5"/>
      <c r="B32" s="67">
        <f t="shared" si="2"/>
        <v>18</v>
      </c>
      <c r="C32" s="68"/>
      <c r="D32" s="68"/>
      <c r="E32" s="68"/>
      <c r="F32" s="69" t="s">
        <v>105</v>
      </c>
      <c r="G32" s="69" t="s">
        <v>106</v>
      </c>
      <c r="H32" s="69" t="s">
        <v>107</v>
      </c>
      <c r="I32" s="69" t="s">
        <v>108</v>
      </c>
      <c r="J32" s="69">
        <v>1.0</v>
      </c>
      <c r="K32" s="70"/>
      <c r="L32" s="70"/>
      <c r="M32" s="71" t="s">
        <v>65</v>
      </c>
      <c r="N32" s="70"/>
      <c r="O32" s="72"/>
      <c r="P32" s="73"/>
      <c r="Q32" s="74"/>
      <c r="R32" s="3"/>
      <c r="S32" s="4"/>
      <c r="T32" s="4"/>
      <c r="U32" s="4"/>
      <c r="V32" s="4"/>
      <c r="W32" s="4"/>
      <c r="X32" s="4"/>
      <c r="Y32" s="4"/>
      <c r="Z32" s="4"/>
      <c r="AA32" s="4"/>
      <c r="AB32" s="4"/>
      <c r="AC32" s="4"/>
      <c r="AD32" s="4"/>
      <c r="AE32" s="4"/>
      <c r="AF32" s="4"/>
      <c r="AG32" s="4"/>
      <c r="AH32" s="4"/>
    </row>
    <row r="33" ht="22.5" customHeight="1">
      <c r="A33" s="5"/>
      <c r="B33" s="59">
        <f t="shared" si="2"/>
        <v>19</v>
      </c>
      <c r="C33" s="61"/>
      <c r="D33" s="61"/>
      <c r="E33" s="61"/>
      <c r="F33" s="60" t="s">
        <v>109</v>
      </c>
      <c r="G33" s="60" t="s">
        <v>110</v>
      </c>
      <c r="H33" s="60" t="s">
        <v>111</v>
      </c>
      <c r="I33" s="60" t="s">
        <v>112</v>
      </c>
      <c r="J33" s="60">
        <v>1.0</v>
      </c>
      <c r="K33" s="87" t="s">
        <v>113</v>
      </c>
      <c r="L33" s="75" t="s">
        <v>114</v>
      </c>
      <c r="M33" s="63" t="s">
        <v>65</v>
      </c>
      <c r="N33" s="62"/>
      <c r="O33" s="64"/>
      <c r="P33" s="65"/>
      <c r="Q33" s="66"/>
      <c r="R33" s="3"/>
      <c r="S33" s="4"/>
      <c r="T33" s="4"/>
      <c r="U33" s="4"/>
      <c r="V33" s="4"/>
      <c r="W33" s="4"/>
      <c r="X33" s="4"/>
      <c r="Y33" s="4"/>
      <c r="Z33" s="4"/>
      <c r="AA33" s="4"/>
      <c r="AB33" s="4"/>
      <c r="AC33" s="4"/>
      <c r="AD33" s="4"/>
      <c r="AE33" s="4"/>
      <c r="AF33" s="4"/>
      <c r="AG33" s="4"/>
      <c r="AH33" s="4"/>
    </row>
    <row r="34" ht="22.5" customHeight="1">
      <c r="A34" s="5"/>
      <c r="B34" s="67">
        <f t="shared" si="2"/>
        <v>20</v>
      </c>
      <c r="C34" s="68"/>
      <c r="D34" s="68"/>
      <c r="E34" s="69" t="s">
        <v>115</v>
      </c>
      <c r="F34" s="68"/>
      <c r="G34" s="69" t="s">
        <v>116</v>
      </c>
      <c r="H34" s="69" t="s">
        <v>117</v>
      </c>
      <c r="I34" s="69" t="s">
        <v>118</v>
      </c>
      <c r="J34" s="69">
        <v>2.0</v>
      </c>
      <c r="K34" s="70"/>
      <c r="L34" s="70"/>
      <c r="M34" s="71" t="s">
        <v>43</v>
      </c>
      <c r="N34" s="70"/>
      <c r="O34" s="72"/>
      <c r="P34" s="73"/>
      <c r="Q34" s="74"/>
      <c r="R34" s="3"/>
      <c r="S34" s="4"/>
      <c r="T34" s="4"/>
      <c r="U34" s="4"/>
      <c r="V34" s="4"/>
      <c r="W34" s="4"/>
      <c r="X34" s="4"/>
      <c r="Y34" s="4"/>
      <c r="Z34" s="4"/>
      <c r="AA34" s="4"/>
      <c r="AB34" s="4"/>
      <c r="AC34" s="4"/>
      <c r="AD34" s="4"/>
      <c r="AE34" s="4"/>
      <c r="AF34" s="4"/>
      <c r="AG34" s="4"/>
      <c r="AH34" s="4"/>
    </row>
    <row r="35" ht="22.5" customHeight="1">
      <c r="A35" s="5"/>
      <c r="B35" s="59">
        <f t="shared" si="2"/>
        <v>21</v>
      </c>
      <c r="C35" s="61"/>
      <c r="D35" s="61"/>
      <c r="E35" s="60" t="s">
        <v>119</v>
      </c>
      <c r="F35" s="61"/>
      <c r="G35" s="60" t="s">
        <v>120</v>
      </c>
      <c r="H35" s="60" t="s">
        <v>117</v>
      </c>
      <c r="I35" s="60" t="s">
        <v>121</v>
      </c>
      <c r="J35" s="60">
        <v>2.0</v>
      </c>
      <c r="K35" s="62"/>
      <c r="L35" s="62"/>
      <c r="M35" s="63" t="s">
        <v>43</v>
      </c>
      <c r="N35" s="62"/>
      <c r="O35" s="64"/>
      <c r="P35" s="65"/>
      <c r="Q35" s="66"/>
      <c r="R35" s="3"/>
      <c r="S35" s="4"/>
      <c r="T35" s="4"/>
      <c r="U35" s="4"/>
      <c r="V35" s="4"/>
      <c r="W35" s="4"/>
      <c r="X35" s="4"/>
      <c r="Y35" s="4"/>
      <c r="Z35" s="4"/>
      <c r="AA35" s="4"/>
      <c r="AB35" s="4"/>
      <c r="AC35" s="4"/>
      <c r="AD35" s="4"/>
      <c r="AE35" s="4"/>
      <c r="AF35" s="4"/>
      <c r="AG35" s="4"/>
      <c r="AH35" s="4"/>
    </row>
    <row r="36" ht="22.5" customHeight="1">
      <c r="A36" s="5"/>
      <c r="B36" s="67">
        <f t="shared" si="2"/>
        <v>22</v>
      </c>
      <c r="C36" s="68"/>
      <c r="D36" s="68"/>
      <c r="E36" s="69" t="s">
        <v>122</v>
      </c>
      <c r="F36" s="68"/>
      <c r="G36" s="69" t="s">
        <v>123</v>
      </c>
      <c r="H36" s="70"/>
      <c r="I36" s="69" t="s">
        <v>124</v>
      </c>
      <c r="J36" s="69">
        <v>1.0</v>
      </c>
      <c r="K36" s="70"/>
      <c r="L36" s="70"/>
      <c r="M36" s="71" t="s">
        <v>43</v>
      </c>
      <c r="N36" s="70"/>
      <c r="O36" s="72"/>
      <c r="P36" s="73"/>
      <c r="Q36" s="74"/>
      <c r="R36" s="3"/>
      <c r="S36" s="4"/>
      <c r="T36" s="4"/>
      <c r="U36" s="4"/>
      <c r="V36" s="4"/>
      <c r="W36" s="4"/>
      <c r="X36" s="4"/>
      <c r="Y36" s="4"/>
      <c r="Z36" s="4"/>
      <c r="AA36" s="4"/>
      <c r="AB36" s="4"/>
      <c r="AC36" s="4"/>
      <c r="AD36" s="4"/>
      <c r="AE36" s="4"/>
      <c r="AF36" s="4"/>
      <c r="AG36" s="4"/>
      <c r="AH36" s="4"/>
    </row>
    <row r="37" ht="22.5" customHeight="1">
      <c r="A37" s="5"/>
      <c r="B37" s="59">
        <f t="shared" si="2"/>
        <v>23</v>
      </c>
      <c r="C37" s="61"/>
      <c r="D37" s="61"/>
      <c r="E37" s="61"/>
      <c r="F37" s="60" t="s">
        <v>125</v>
      </c>
      <c r="G37" s="60" t="s">
        <v>126</v>
      </c>
      <c r="H37" s="62"/>
      <c r="I37" s="62"/>
      <c r="J37" s="60">
        <v>1.0</v>
      </c>
      <c r="K37" s="62"/>
      <c r="L37" s="62"/>
      <c r="M37" s="63" t="s">
        <v>43</v>
      </c>
      <c r="N37" s="62"/>
      <c r="O37" s="64"/>
      <c r="P37" s="65"/>
      <c r="Q37" s="66"/>
      <c r="R37" s="3"/>
      <c r="S37" s="4"/>
      <c r="T37" s="4"/>
      <c r="U37" s="4"/>
      <c r="V37" s="4"/>
      <c r="W37" s="4"/>
      <c r="X37" s="4"/>
      <c r="Y37" s="4"/>
      <c r="Z37" s="4"/>
      <c r="AA37" s="4"/>
      <c r="AB37" s="4"/>
      <c r="AC37" s="4"/>
      <c r="AD37" s="4"/>
      <c r="AE37" s="4"/>
      <c r="AF37" s="4"/>
      <c r="AG37" s="4"/>
      <c r="AH37" s="4"/>
    </row>
    <row r="38" ht="22.5" customHeight="1">
      <c r="A38" s="5"/>
      <c r="B38" s="67">
        <f t="shared" si="2"/>
        <v>24</v>
      </c>
      <c r="C38" s="68"/>
      <c r="D38" s="68"/>
      <c r="E38" s="68"/>
      <c r="F38" s="69" t="s">
        <v>127</v>
      </c>
      <c r="G38" s="69" t="s">
        <v>128</v>
      </c>
      <c r="H38" s="69" t="s">
        <v>129</v>
      </c>
      <c r="I38" s="69" t="s">
        <v>130</v>
      </c>
      <c r="J38" s="69">
        <v>2.0</v>
      </c>
      <c r="K38" s="70"/>
      <c r="L38" s="70"/>
      <c r="M38" s="71" t="s">
        <v>65</v>
      </c>
      <c r="N38" s="70"/>
      <c r="O38" s="72"/>
      <c r="P38" s="73"/>
      <c r="Q38" s="74"/>
      <c r="R38" s="3"/>
      <c r="S38" s="4"/>
      <c r="T38" s="4"/>
      <c r="U38" s="4"/>
      <c r="V38" s="4"/>
      <c r="W38" s="4"/>
      <c r="X38" s="4"/>
      <c r="Y38" s="4"/>
      <c r="Z38" s="4"/>
      <c r="AA38" s="4"/>
      <c r="AB38" s="4"/>
      <c r="AC38" s="4"/>
      <c r="AD38" s="4"/>
      <c r="AE38" s="4"/>
      <c r="AF38" s="4"/>
      <c r="AG38" s="4"/>
      <c r="AH38" s="4"/>
    </row>
    <row r="39" ht="22.5" customHeight="1">
      <c r="A39" s="5"/>
      <c r="B39" s="59">
        <f t="shared" si="2"/>
        <v>25</v>
      </c>
      <c r="C39" s="61"/>
      <c r="D39" s="61"/>
      <c r="E39" s="61"/>
      <c r="F39" s="60" t="s">
        <v>131</v>
      </c>
      <c r="G39" s="60" t="s">
        <v>132</v>
      </c>
      <c r="H39" s="60" t="s">
        <v>133</v>
      </c>
      <c r="I39" s="60" t="s">
        <v>134</v>
      </c>
      <c r="J39" s="60">
        <v>1.0</v>
      </c>
      <c r="K39" s="60" t="s">
        <v>135</v>
      </c>
      <c r="L39" s="75" t="s">
        <v>136</v>
      </c>
      <c r="M39" s="63" t="s">
        <v>43</v>
      </c>
      <c r="N39" s="62"/>
      <c r="O39" s="64"/>
      <c r="P39" s="65"/>
      <c r="Q39" s="66"/>
      <c r="R39" s="3"/>
      <c r="S39" s="4"/>
      <c r="T39" s="4"/>
      <c r="U39" s="4"/>
      <c r="V39" s="4"/>
      <c r="W39" s="4"/>
      <c r="X39" s="4"/>
      <c r="Y39" s="4"/>
      <c r="Z39" s="4"/>
      <c r="AA39" s="4"/>
      <c r="AB39" s="4"/>
      <c r="AC39" s="4"/>
      <c r="AD39" s="4"/>
      <c r="AE39" s="4"/>
      <c r="AF39" s="4"/>
      <c r="AG39" s="4"/>
      <c r="AH39" s="4"/>
    </row>
    <row r="40" ht="22.5" customHeight="1">
      <c r="A40" s="5"/>
      <c r="B40" s="88">
        <f t="shared" si="2"/>
        <v>26</v>
      </c>
      <c r="C40" s="89"/>
      <c r="D40" s="89"/>
      <c r="E40" s="89"/>
      <c r="F40" s="90" t="s">
        <v>137</v>
      </c>
      <c r="G40" s="90" t="s">
        <v>138</v>
      </c>
      <c r="H40" s="90" t="s">
        <v>139</v>
      </c>
      <c r="I40" s="90" t="s">
        <v>140</v>
      </c>
      <c r="J40" s="90">
        <v>2.0</v>
      </c>
      <c r="K40" s="91"/>
      <c r="L40" s="91"/>
      <c r="M40" s="92" t="s">
        <v>43</v>
      </c>
      <c r="N40" s="91"/>
      <c r="O40" s="72"/>
      <c r="P40" s="93"/>
      <c r="Q40" s="94"/>
      <c r="R40" s="3"/>
      <c r="S40" s="4"/>
      <c r="T40" s="4"/>
      <c r="U40" s="4"/>
      <c r="V40" s="4"/>
      <c r="W40" s="4"/>
      <c r="X40" s="4"/>
      <c r="Y40" s="4"/>
      <c r="Z40" s="4"/>
      <c r="AA40" s="4"/>
      <c r="AB40" s="4"/>
      <c r="AC40" s="4"/>
      <c r="AD40" s="4"/>
      <c r="AE40" s="4"/>
      <c r="AF40" s="4"/>
      <c r="AG40" s="4"/>
      <c r="AH40" s="4"/>
    </row>
    <row r="41" ht="22.5" customHeight="1">
      <c r="A41" s="5"/>
      <c r="B41" s="95">
        <f t="shared" si="2"/>
        <v>27</v>
      </c>
      <c r="C41" s="96"/>
      <c r="D41" s="97" t="s">
        <v>141</v>
      </c>
      <c r="E41" s="96"/>
      <c r="F41" s="96"/>
      <c r="G41" s="97" t="s">
        <v>142</v>
      </c>
      <c r="H41" s="97" t="s">
        <v>143</v>
      </c>
      <c r="I41" s="97" t="s">
        <v>144</v>
      </c>
      <c r="J41" s="97">
        <v>1.0</v>
      </c>
      <c r="K41" s="98"/>
      <c r="L41" s="98"/>
      <c r="M41" s="99" t="s">
        <v>43</v>
      </c>
      <c r="N41" s="98"/>
      <c r="O41" s="64"/>
      <c r="P41" s="100"/>
      <c r="Q41" s="101"/>
      <c r="R41" s="3"/>
      <c r="S41" s="4"/>
      <c r="T41" s="4"/>
      <c r="U41" s="4"/>
      <c r="V41" s="4"/>
      <c r="W41" s="4"/>
      <c r="X41" s="4"/>
      <c r="Y41" s="4"/>
      <c r="Z41" s="4"/>
      <c r="AA41" s="4"/>
      <c r="AB41" s="4"/>
      <c r="AC41" s="4"/>
      <c r="AD41" s="4"/>
      <c r="AE41" s="4"/>
      <c r="AF41" s="4"/>
      <c r="AG41" s="4"/>
      <c r="AH41" s="4"/>
    </row>
    <row r="42" ht="23.25" customHeight="1">
      <c r="A42" s="102"/>
      <c r="B42" s="103">
        <v>28.0</v>
      </c>
      <c r="C42" s="68"/>
      <c r="D42" s="69" t="s">
        <v>145</v>
      </c>
      <c r="E42" s="69"/>
      <c r="F42" s="69"/>
      <c r="G42" s="69" t="s">
        <v>146</v>
      </c>
      <c r="H42" s="69"/>
      <c r="I42" s="69"/>
      <c r="J42" s="104">
        <v>1.0</v>
      </c>
      <c r="K42" s="105"/>
      <c r="L42" s="105"/>
      <c r="M42" s="106" t="s">
        <v>43</v>
      </c>
      <c r="N42" s="105"/>
      <c r="O42" s="72"/>
      <c r="P42" s="72"/>
      <c r="Q42" s="107"/>
      <c r="R42" s="108"/>
    </row>
    <row r="43" ht="23.25" customHeight="1">
      <c r="A43" s="102"/>
      <c r="B43" s="109">
        <v>29.0</v>
      </c>
      <c r="C43" s="110"/>
      <c r="D43" s="111"/>
      <c r="E43" s="111" t="s">
        <v>147</v>
      </c>
      <c r="F43" s="111"/>
      <c r="G43" s="111" t="s">
        <v>148</v>
      </c>
      <c r="H43" s="111"/>
      <c r="I43" s="111"/>
      <c r="J43" s="112">
        <v>2.0</v>
      </c>
      <c r="K43" s="112" t="s">
        <v>149</v>
      </c>
      <c r="L43" s="111" t="s">
        <v>150</v>
      </c>
      <c r="M43" s="113" t="s">
        <v>151</v>
      </c>
      <c r="N43" s="114">
        <v>8.06</v>
      </c>
      <c r="O43" s="115">
        <f t="shared" ref="O43:O58" si="3">(N43*22%)+N43</f>
        <v>9.8332</v>
      </c>
      <c r="P43" s="116">
        <f t="shared" ref="P43:P67" si="4">IF(AND(ISNUMBER(O43), ISNUMBER(J43)), O43*J43, "valore indefinito")</f>
        <v>19.6664</v>
      </c>
      <c r="Q43" s="117"/>
      <c r="R43" s="108"/>
    </row>
    <row r="44" ht="23.25" customHeight="1">
      <c r="A44" s="102"/>
      <c r="B44" s="103">
        <v>30.0</v>
      </c>
      <c r="C44" s="68"/>
      <c r="D44" s="69"/>
      <c r="E44" s="69" t="s">
        <v>152</v>
      </c>
      <c r="F44" s="69"/>
      <c r="G44" s="69" t="s">
        <v>153</v>
      </c>
      <c r="H44" s="69"/>
      <c r="I44" s="69"/>
      <c r="J44" s="104">
        <v>1.0</v>
      </c>
      <c r="K44" s="104" t="s">
        <v>154</v>
      </c>
      <c r="L44" s="104" t="s">
        <v>155</v>
      </c>
      <c r="M44" s="106" t="s">
        <v>156</v>
      </c>
      <c r="N44" s="118">
        <v>20.86</v>
      </c>
      <c r="O44" s="119">
        <f t="shared" si="3"/>
        <v>25.4492</v>
      </c>
      <c r="P44" s="119">
        <f t="shared" si="4"/>
        <v>25.4492</v>
      </c>
      <c r="Q44" s="107"/>
      <c r="R44" s="108"/>
    </row>
    <row r="45" ht="23.25" customHeight="1">
      <c r="A45" s="102"/>
      <c r="B45" s="109">
        <v>31.0</v>
      </c>
      <c r="C45" s="110"/>
      <c r="D45" s="111"/>
      <c r="E45" s="111" t="s">
        <v>157</v>
      </c>
      <c r="F45" s="111"/>
      <c r="G45" s="111" t="s">
        <v>158</v>
      </c>
      <c r="H45" s="111"/>
      <c r="I45" s="111"/>
      <c r="J45" s="112">
        <v>1.0</v>
      </c>
      <c r="K45" s="120"/>
      <c r="L45" s="112" t="s">
        <v>159</v>
      </c>
      <c r="M45" s="113" t="s">
        <v>160</v>
      </c>
      <c r="N45" s="114">
        <v>1770.0</v>
      </c>
      <c r="O45" s="115">
        <f t="shared" si="3"/>
        <v>2159.4</v>
      </c>
      <c r="P45" s="116">
        <f t="shared" si="4"/>
        <v>2159.4</v>
      </c>
      <c r="Q45" s="117"/>
      <c r="R45" s="108"/>
    </row>
    <row r="46" ht="23.25" customHeight="1">
      <c r="A46" s="102"/>
      <c r="B46" s="103">
        <v>32.0</v>
      </c>
      <c r="C46" s="68"/>
      <c r="D46" s="69"/>
      <c r="E46" s="69" t="s">
        <v>161</v>
      </c>
      <c r="F46" s="69"/>
      <c r="G46" s="69" t="s">
        <v>162</v>
      </c>
      <c r="H46" s="69"/>
      <c r="I46" s="69"/>
      <c r="J46" s="104">
        <v>2.0</v>
      </c>
      <c r="K46" s="105"/>
      <c r="L46" s="121" t="s">
        <v>163</v>
      </c>
      <c r="M46" s="106" t="s">
        <v>160</v>
      </c>
      <c r="N46" s="118">
        <v>57.43</v>
      </c>
      <c r="O46" s="119">
        <f t="shared" si="3"/>
        <v>70.0646</v>
      </c>
      <c r="P46" s="119">
        <f t="shared" si="4"/>
        <v>140.1292</v>
      </c>
      <c r="Q46" s="107"/>
      <c r="R46" s="108"/>
    </row>
    <row r="47" ht="23.25" customHeight="1">
      <c r="A47" s="102"/>
      <c r="B47" s="109">
        <v>33.0</v>
      </c>
      <c r="C47" s="110"/>
      <c r="D47" s="111"/>
      <c r="E47" s="111" t="s">
        <v>164</v>
      </c>
      <c r="F47" s="111"/>
      <c r="G47" s="111" t="s">
        <v>165</v>
      </c>
      <c r="H47" s="111"/>
      <c r="I47" s="111"/>
      <c r="J47" s="112">
        <v>2.0</v>
      </c>
      <c r="K47" s="120"/>
      <c r="L47" s="112" t="s">
        <v>166</v>
      </c>
      <c r="M47" s="113" t="s">
        <v>160</v>
      </c>
      <c r="N47" s="114">
        <v>69.0</v>
      </c>
      <c r="O47" s="115">
        <f t="shared" si="3"/>
        <v>84.18</v>
      </c>
      <c r="P47" s="116">
        <f t="shared" si="4"/>
        <v>168.36</v>
      </c>
      <c r="Q47" s="117"/>
      <c r="R47" s="108"/>
    </row>
    <row r="48" ht="23.25" customHeight="1">
      <c r="A48" s="102"/>
      <c r="B48" s="103">
        <v>34.0</v>
      </c>
      <c r="C48" s="68"/>
      <c r="D48" s="69"/>
      <c r="E48" s="69" t="s">
        <v>167</v>
      </c>
      <c r="F48" s="69"/>
      <c r="G48" s="69" t="s">
        <v>168</v>
      </c>
      <c r="H48" s="69"/>
      <c r="I48" s="69"/>
      <c r="J48" s="104">
        <v>7.0</v>
      </c>
      <c r="K48" s="104" t="s">
        <v>169</v>
      </c>
      <c r="L48" s="104" t="s">
        <v>170</v>
      </c>
      <c r="M48" s="106" t="s">
        <v>160</v>
      </c>
      <c r="N48" s="118">
        <v>19.19</v>
      </c>
      <c r="O48" s="119">
        <f t="shared" si="3"/>
        <v>23.4118</v>
      </c>
      <c r="P48" s="119">
        <f t="shared" si="4"/>
        <v>163.8826</v>
      </c>
      <c r="Q48" s="107"/>
      <c r="R48" s="108"/>
    </row>
    <row r="49" ht="23.25" customHeight="1">
      <c r="A49" s="102"/>
      <c r="B49" s="122">
        <v>35.0</v>
      </c>
      <c r="C49" s="110"/>
      <c r="D49" s="111"/>
      <c r="E49" s="111" t="s">
        <v>171</v>
      </c>
      <c r="F49" s="111"/>
      <c r="G49" s="111" t="s">
        <v>172</v>
      </c>
      <c r="H49" s="111"/>
      <c r="I49" s="111"/>
      <c r="J49" s="112">
        <v>1.0</v>
      </c>
      <c r="K49" s="123" t="s">
        <v>173</v>
      </c>
      <c r="L49" s="112" t="s">
        <v>174</v>
      </c>
      <c r="M49" s="113" t="s">
        <v>160</v>
      </c>
      <c r="N49" s="114">
        <v>50.5</v>
      </c>
      <c r="O49" s="115">
        <f t="shared" si="3"/>
        <v>61.61</v>
      </c>
      <c r="P49" s="116">
        <f t="shared" si="4"/>
        <v>61.61</v>
      </c>
      <c r="Q49" s="117"/>
      <c r="R49" s="108"/>
    </row>
    <row r="50" ht="23.25" customHeight="1">
      <c r="A50" s="102"/>
      <c r="B50" s="103">
        <v>36.0</v>
      </c>
      <c r="C50" s="68"/>
      <c r="D50" s="69"/>
      <c r="E50" s="69" t="s">
        <v>175</v>
      </c>
      <c r="F50" s="69"/>
      <c r="G50" s="69" t="s">
        <v>176</v>
      </c>
      <c r="H50" s="69"/>
      <c r="I50" s="69"/>
      <c r="J50" s="104">
        <v>1.0</v>
      </c>
      <c r="K50" s="104" t="s">
        <v>177</v>
      </c>
      <c r="L50" s="104" t="s">
        <v>178</v>
      </c>
      <c r="M50" s="106" t="s">
        <v>160</v>
      </c>
      <c r="N50" s="118">
        <v>181.8</v>
      </c>
      <c r="O50" s="119">
        <f t="shared" si="3"/>
        <v>221.796</v>
      </c>
      <c r="P50" s="119">
        <f t="shared" si="4"/>
        <v>221.796</v>
      </c>
      <c r="Q50" s="107"/>
      <c r="R50" s="108"/>
    </row>
    <row r="51" ht="23.25" customHeight="1">
      <c r="A51" s="102"/>
      <c r="B51" s="109">
        <v>37.0</v>
      </c>
      <c r="C51" s="110"/>
      <c r="D51" s="111"/>
      <c r="E51" s="111" t="s">
        <v>179</v>
      </c>
      <c r="F51" s="111"/>
      <c r="G51" s="111" t="s">
        <v>180</v>
      </c>
      <c r="H51" s="111"/>
      <c r="I51" s="111"/>
      <c r="J51" s="112">
        <v>1.0</v>
      </c>
      <c r="K51" s="112"/>
      <c r="L51" s="120" t="s">
        <v>181</v>
      </c>
      <c r="M51" s="113" t="s">
        <v>160</v>
      </c>
      <c r="N51" s="114">
        <v>157.43</v>
      </c>
      <c r="O51" s="115">
        <f t="shared" si="3"/>
        <v>192.0646</v>
      </c>
      <c r="P51" s="116">
        <f t="shared" si="4"/>
        <v>192.0646</v>
      </c>
      <c r="Q51" s="117"/>
      <c r="R51" s="108"/>
    </row>
    <row r="52" ht="23.25" customHeight="1">
      <c r="A52" s="102"/>
      <c r="B52" s="103">
        <v>38.0</v>
      </c>
      <c r="C52" s="68"/>
      <c r="D52" s="69"/>
      <c r="E52" s="69" t="s">
        <v>182</v>
      </c>
      <c r="F52" s="69"/>
      <c r="G52" s="69" t="s">
        <v>183</v>
      </c>
      <c r="H52" s="69"/>
      <c r="I52" s="69"/>
      <c r="J52" s="104">
        <v>1.0</v>
      </c>
      <c r="K52" s="105"/>
      <c r="L52" s="105" t="s">
        <v>184</v>
      </c>
      <c r="M52" s="106" t="s">
        <v>160</v>
      </c>
      <c r="N52" s="118">
        <v>170.51</v>
      </c>
      <c r="O52" s="119">
        <f t="shared" si="3"/>
        <v>208.0222</v>
      </c>
      <c r="P52" s="119">
        <f t="shared" si="4"/>
        <v>208.0222</v>
      </c>
      <c r="Q52" s="107"/>
      <c r="R52" s="108"/>
    </row>
    <row r="53" ht="23.25" customHeight="1">
      <c r="A53" s="102"/>
      <c r="B53" s="109">
        <v>39.0</v>
      </c>
      <c r="C53" s="110"/>
      <c r="D53" s="111"/>
      <c r="E53" s="111" t="s">
        <v>185</v>
      </c>
      <c r="F53" s="111"/>
      <c r="G53" s="111" t="s">
        <v>186</v>
      </c>
      <c r="H53" s="111"/>
      <c r="I53" s="111"/>
      <c r="J53" s="112">
        <v>1.0</v>
      </c>
      <c r="K53" s="112" t="s">
        <v>187</v>
      </c>
      <c r="L53" s="112" t="s">
        <v>188</v>
      </c>
      <c r="M53" s="124" t="s">
        <v>156</v>
      </c>
      <c r="N53" s="114">
        <v>64.14</v>
      </c>
      <c r="O53" s="115">
        <f t="shared" si="3"/>
        <v>78.2508</v>
      </c>
      <c r="P53" s="116">
        <f t="shared" si="4"/>
        <v>78.2508</v>
      </c>
      <c r="Q53" s="117"/>
      <c r="R53" s="108"/>
    </row>
    <row r="54" ht="23.25" customHeight="1">
      <c r="A54" s="102"/>
      <c r="B54" s="103">
        <v>40.0</v>
      </c>
      <c r="C54" s="68"/>
      <c r="D54" s="69"/>
      <c r="E54" s="69" t="s">
        <v>189</v>
      </c>
      <c r="F54" s="69"/>
      <c r="G54" s="69" t="s">
        <v>190</v>
      </c>
      <c r="H54" s="69"/>
      <c r="I54" s="69"/>
      <c r="J54" s="104">
        <v>4.0</v>
      </c>
      <c r="K54" s="104" t="s">
        <v>191</v>
      </c>
      <c r="L54" s="104" t="s">
        <v>192</v>
      </c>
      <c r="M54" s="106" t="s">
        <v>193</v>
      </c>
      <c r="N54" s="118">
        <v>5.76</v>
      </c>
      <c r="O54" s="119">
        <f t="shared" si="3"/>
        <v>7.0272</v>
      </c>
      <c r="P54" s="119">
        <f t="shared" si="4"/>
        <v>28.1088</v>
      </c>
      <c r="Q54" s="107"/>
      <c r="R54" s="108"/>
    </row>
    <row r="55" ht="23.25" customHeight="1">
      <c r="A55" s="102"/>
      <c r="B55" s="122">
        <v>41.0</v>
      </c>
      <c r="C55" s="110"/>
      <c r="D55" s="111"/>
      <c r="E55" s="111" t="s">
        <v>194</v>
      </c>
      <c r="F55" s="111"/>
      <c r="G55" s="111" t="s">
        <v>195</v>
      </c>
      <c r="H55" s="111"/>
      <c r="I55" s="111"/>
      <c r="J55" s="112">
        <v>4.0</v>
      </c>
      <c r="K55" s="112" t="s">
        <v>196</v>
      </c>
      <c r="L55" s="112" t="s">
        <v>197</v>
      </c>
      <c r="M55" s="113" t="s">
        <v>193</v>
      </c>
      <c r="N55" s="114">
        <v>6.47</v>
      </c>
      <c r="O55" s="115">
        <f t="shared" si="3"/>
        <v>7.8934</v>
      </c>
      <c r="P55" s="116">
        <f t="shared" si="4"/>
        <v>31.5736</v>
      </c>
      <c r="Q55" s="117"/>
      <c r="R55" s="108"/>
    </row>
    <row r="56" ht="23.25" customHeight="1">
      <c r="A56" s="102"/>
      <c r="B56" s="103">
        <v>42.0</v>
      </c>
      <c r="C56" s="68"/>
      <c r="D56" s="69"/>
      <c r="E56" s="69" t="s">
        <v>198</v>
      </c>
      <c r="F56" s="69"/>
      <c r="G56" s="69" t="s">
        <v>199</v>
      </c>
      <c r="H56" s="69"/>
      <c r="I56" s="69"/>
      <c r="J56" s="104">
        <v>1.0</v>
      </c>
      <c r="K56" s="105"/>
      <c r="L56" s="104" t="s">
        <v>200</v>
      </c>
      <c r="M56" s="106" t="s">
        <v>160</v>
      </c>
      <c r="N56" s="118">
        <v>430.0</v>
      </c>
      <c r="O56" s="119">
        <f t="shared" si="3"/>
        <v>524.6</v>
      </c>
      <c r="P56" s="119">
        <f t="shared" si="4"/>
        <v>524.6</v>
      </c>
      <c r="Q56" s="107"/>
      <c r="R56" s="108"/>
    </row>
    <row r="57" ht="23.25" customHeight="1">
      <c r="A57" s="102"/>
      <c r="B57" s="109">
        <v>43.0</v>
      </c>
      <c r="C57" s="110"/>
      <c r="D57" s="111"/>
      <c r="E57" s="111" t="s">
        <v>201</v>
      </c>
      <c r="F57" s="111"/>
      <c r="G57" s="111" t="s">
        <v>202</v>
      </c>
      <c r="H57" s="111"/>
      <c r="I57" s="111"/>
      <c r="J57" s="112">
        <v>1.0</v>
      </c>
      <c r="K57" s="123" t="s">
        <v>203</v>
      </c>
      <c r="L57" s="123" t="s">
        <v>204</v>
      </c>
      <c r="M57" s="113" t="s">
        <v>160</v>
      </c>
      <c r="N57" s="114">
        <v>104.81</v>
      </c>
      <c r="O57" s="115">
        <f t="shared" si="3"/>
        <v>127.8682</v>
      </c>
      <c r="P57" s="116">
        <f t="shared" si="4"/>
        <v>127.8682</v>
      </c>
      <c r="Q57" s="117"/>
      <c r="R57" s="108"/>
    </row>
    <row r="58" ht="23.25" customHeight="1">
      <c r="A58" s="102"/>
      <c r="B58" s="103">
        <v>44.0</v>
      </c>
      <c r="C58" s="68"/>
      <c r="D58" s="69"/>
      <c r="E58" s="69" t="s">
        <v>205</v>
      </c>
      <c r="F58" s="69"/>
      <c r="G58" s="69" t="s">
        <v>206</v>
      </c>
      <c r="H58" s="69"/>
      <c r="I58" s="69"/>
      <c r="J58" s="104">
        <v>1.0</v>
      </c>
      <c r="K58" s="104"/>
      <c r="L58" s="104" t="s">
        <v>207</v>
      </c>
      <c r="M58" s="106" t="s">
        <v>208</v>
      </c>
      <c r="N58" s="118">
        <v>3.27</v>
      </c>
      <c r="O58" s="119">
        <f t="shared" si="3"/>
        <v>3.9894</v>
      </c>
      <c r="P58" s="119">
        <f t="shared" si="4"/>
        <v>3.9894</v>
      </c>
      <c r="Q58" s="107"/>
      <c r="R58" s="108"/>
    </row>
    <row r="59" ht="23.25" customHeight="1">
      <c r="A59" s="102"/>
      <c r="B59" s="122">
        <v>45.0</v>
      </c>
      <c r="C59" s="110"/>
      <c r="D59" s="111"/>
      <c r="E59" s="111" t="s">
        <v>209</v>
      </c>
      <c r="F59" s="111"/>
      <c r="G59" s="111" t="s">
        <v>210</v>
      </c>
      <c r="H59" s="111"/>
      <c r="I59" s="111"/>
      <c r="J59" s="112" t="s">
        <v>211</v>
      </c>
      <c r="K59" s="120"/>
      <c r="L59" s="112" t="s">
        <v>212</v>
      </c>
      <c r="M59" s="113" t="s">
        <v>213</v>
      </c>
      <c r="N59" s="114">
        <v>0.77</v>
      </c>
      <c r="O59" s="125">
        <v>0.94</v>
      </c>
      <c r="P59" s="126" t="str">
        <f t="shared" si="4"/>
        <v>valore indefinito</v>
      </c>
      <c r="Q59" s="117"/>
      <c r="R59" s="108"/>
    </row>
    <row r="60" ht="23.25" customHeight="1">
      <c r="A60" s="102"/>
      <c r="B60" s="103">
        <v>46.0</v>
      </c>
      <c r="C60" s="68"/>
      <c r="D60" s="69"/>
      <c r="E60" s="69" t="s">
        <v>214</v>
      </c>
      <c r="F60" s="69"/>
      <c r="G60" s="69" t="s">
        <v>215</v>
      </c>
      <c r="H60" s="69"/>
      <c r="I60" s="69"/>
      <c r="J60" s="104">
        <v>3.0</v>
      </c>
      <c r="K60" s="104" t="s">
        <v>216</v>
      </c>
      <c r="L60" s="104" t="s">
        <v>217</v>
      </c>
      <c r="M60" s="106" t="s">
        <v>218</v>
      </c>
      <c r="N60" s="118">
        <v>5.4</v>
      </c>
      <c r="O60" s="127">
        <v>6.59</v>
      </c>
      <c r="P60" s="119">
        <f t="shared" si="4"/>
        <v>19.77</v>
      </c>
      <c r="Q60" s="107"/>
      <c r="R60" s="108"/>
    </row>
    <row r="61" ht="23.25" customHeight="1">
      <c r="A61" s="102"/>
      <c r="B61" s="109">
        <v>47.0</v>
      </c>
      <c r="C61" s="110"/>
      <c r="D61" s="111"/>
      <c r="E61" s="111" t="s">
        <v>219</v>
      </c>
      <c r="F61" s="111"/>
      <c r="G61" s="111" t="s">
        <v>220</v>
      </c>
      <c r="H61" s="111"/>
      <c r="I61" s="111"/>
      <c r="J61" s="112">
        <v>2.0</v>
      </c>
      <c r="K61" s="112" t="s">
        <v>221</v>
      </c>
      <c r="L61" s="128" t="s">
        <v>222</v>
      </c>
      <c r="M61" s="113" t="s">
        <v>218</v>
      </c>
      <c r="N61" s="114">
        <v>22.89</v>
      </c>
      <c r="O61" s="125">
        <v>27.93</v>
      </c>
      <c r="P61" s="116">
        <f t="shared" si="4"/>
        <v>55.86</v>
      </c>
      <c r="Q61" s="117"/>
      <c r="R61" s="108"/>
    </row>
    <row r="62" ht="23.25" customHeight="1">
      <c r="A62" s="102"/>
      <c r="B62" s="103">
        <v>48.0</v>
      </c>
      <c r="C62" s="68"/>
      <c r="D62" s="69"/>
      <c r="E62" s="69" t="s">
        <v>223</v>
      </c>
      <c r="F62" s="69"/>
      <c r="G62" s="69" t="s">
        <v>224</v>
      </c>
      <c r="H62" s="69"/>
      <c r="I62" s="69"/>
      <c r="J62" s="104">
        <v>2.0</v>
      </c>
      <c r="K62" s="129" t="s">
        <v>225</v>
      </c>
      <c r="L62" s="104" t="s">
        <v>226</v>
      </c>
      <c r="M62" s="106" t="s">
        <v>156</v>
      </c>
      <c r="N62" s="118">
        <v>405.01</v>
      </c>
      <c r="O62" s="127">
        <v>494.11</v>
      </c>
      <c r="P62" s="119">
        <f t="shared" si="4"/>
        <v>988.22</v>
      </c>
      <c r="Q62" s="107"/>
      <c r="R62" s="108"/>
    </row>
    <row r="63" ht="23.25" customHeight="1">
      <c r="A63" s="102"/>
      <c r="B63" s="109">
        <v>49.0</v>
      </c>
      <c r="C63" s="110"/>
      <c r="D63" s="111"/>
      <c r="E63" s="111" t="s">
        <v>227</v>
      </c>
      <c r="F63" s="111"/>
      <c r="G63" s="111" t="s">
        <v>228</v>
      </c>
      <c r="H63" s="111"/>
      <c r="I63" s="111"/>
      <c r="J63" s="112">
        <v>1.0</v>
      </c>
      <c r="K63" s="112"/>
      <c r="L63" s="112" t="s">
        <v>229</v>
      </c>
      <c r="M63" s="113" t="s">
        <v>230</v>
      </c>
      <c r="N63" s="112" t="s">
        <v>231</v>
      </c>
      <c r="O63" s="113" t="s">
        <v>231</v>
      </c>
      <c r="P63" s="126" t="str">
        <f t="shared" si="4"/>
        <v>valore indefinito</v>
      </c>
      <c r="Q63" s="117"/>
      <c r="R63" s="108"/>
    </row>
    <row r="64" ht="23.25" customHeight="1">
      <c r="A64" s="102"/>
      <c r="B64" s="103">
        <v>50.0</v>
      </c>
      <c r="C64" s="68"/>
      <c r="D64" s="69"/>
      <c r="E64" s="69" t="s">
        <v>232</v>
      </c>
      <c r="F64" s="69"/>
      <c r="G64" s="69" t="s">
        <v>233</v>
      </c>
      <c r="H64" s="69"/>
      <c r="I64" s="69"/>
      <c r="J64" s="104">
        <v>1.0</v>
      </c>
      <c r="K64" s="104" t="s">
        <v>234</v>
      </c>
      <c r="L64" s="121" t="s">
        <v>235</v>
      </c>
      <c r="M64" s="106" t="s">
        <v>160</v>
      </c>
      <c r="N64" s="118">
        <v>1548.33</v>
      </c>
      <c r="O64" s="127">
        <v>1888.96</v>
      </c>
      <c r="P64" s="119">
        <f t="shared" si="4"/>
        <v>1888.96</v>
      </c>
      <c r="Q64" s="107"/>
      <c r="R64" s="108"/>
    </row>
    <row r="65" ht="23.25" customHeight="1">
      <c r="A65" s="102"/>
      <c r="B65" s="122">
        <v>51.0</v>
      </c>
      <c r="C65" s="110"/>
      <c r="D65" s="111"/>
      <c r="E65" s="111" t="s">
        <v>236</v>
      </c>
      <c r="F65" s="111"/>
      <c r="G65" s="111" t="s">
        <v>237</v>
      </c>
      <c r="H65" s="111"/>
      <c r="I65" s="111"/>
      <c r="J65" s="112">
        <v>2.0</v>
      </c>
      <c r="K65" s="112" t="s">
        <v>238</v>
      </c>
      <c r="L65" s="130"/>
      <c r="M65" s="113" t="s">
        <v>239</v>
      </c>
      <c r="N65" s="114">
        <v>10.99</v>
      </c>
      <c r="O65" s="125">
        <v>13.41</v>
      </c>
      <c r="P65" s="116">
        <f t="shared" si="4"/>
        <v>26.82</v>
      </c>
      <c r="Q65" s="117"/>
      <c r="R65" s="108"/>
    </row>
    <row r="66" ht="23.25" customHeight="1">
      <c r="A66" s="102"/>
      <c r="B66" s="103">
        <v>52.0</v>
      </c>
      <c r="C66" s="68"/>
      <c r="D66" s="69"/>
      <c r="E66" s="69" t="s">
        <v>240</v>
      </c>
      <c r="F66" s="69"/>
      <c r="G66" s="69" t="s">
        <v>241</v>
      </c>
      <c r="H66" s="69"/>
      <c r="I66" s="69"/>
      <c r="J66" s="104">
        <v>1.0</v>
      </c>
      <c r="K66" s="104" t="s">
        <v>242</v>
      </c>
      <c r="L66" s="104" t="s">
        <v>243</v>
      </c>
      <c r="M66" s="106" t="s">
        <v>156</v>
      </c>
      <c r="N66" s="118">
        <v>35.96</v>
      </c>
      <c r="O66" s="118">
        <v>43.87</v>
      </c>
      <c r="P66" s="119">
        <f t="shared" si="4"/>
        <v>43.87</v>
      </c>
      <c r="Q66" s="107"/>
      <c r="R66" s="108"/>
    </row>
    <row r="67" ht="23.25" customHeight="1">
      <c r="A67" s="102"/>
      <c r="B67" s="109">
        <v>53.0</v>
      </c>
      <c r="C67" s="110"/>
      <c r="D67" s="111"/>
      <c r="E67" s="111" t="s">
        <v>244</v>
      </c>
      <c r="F67" s="111"/>
      <c r="G67" s="111" t="s">
        <v>245</v>
      </c>
      <c r="H67" s="111"/>
      <c r="I67" s="111"/>
      <c r="J67" s="112">
        <v>1.0</v>
      </c>
      <c r="K67" s="120"/>
      <c r="L67" s="112" t="s">
        <v>246</v>
      </c>
      <c r="M67" s="113" t="s">
        <v>160</v>
      </c>
      <c r="N67" s="114">
        <v>116.8</v>
      </c>
      <c r="O67" s="115">
        <f>(N67*22%)+N67</f>
        <v>142.496</v>
      </c>
      <c r="P67" s="115">
        <f t="shared" si="4"/>
        <v>142.496</v>
      </c>
      <c r="Q67" s="117"/>
      <c r="R67" s="108"/>
    </row>
    <row r="68" ht="23.25" customHeight="1">
      <c r="A68" s="102"/>
      <c r="B68" s="103">
        <v>54.0</v>
      </c>
      <c r="C68" s="68"/>
      <c r="D68" s="69"/>
      <c r="E68" s="69" t="s">
        <v>247</v>
      </c>
      <c r="F68" s="69"/>
      <c r="G68" s="69" t="s">
        <v>248</v>
      </c>
      <c r="H68" s="69"/>
      <c r="I68" s="69"/>
      <c r="J68" s="104">
        <v>1.0</v>
      </c>
      <c r="K68" s="105"/>
      <c r="L68" s="104" t="s">
        <v>249</v>
      </c>
      <c r="M68" s="106" t="s">
        <v>250</v>
      </c>
      <c r="N68" s="131">
        <f>O68-(O68*22%)</f>
        <v>262.3686</v>
      </c>
      <c r="O68" s="132">
        <v>336.37</v>
      </c>
      <c r="P68" s="127">
        <v>336.37</v>
      </c>
      <c r="Q68" s="107"/>
      <c r="R68" s="108"/>
    </row>
    <row r="69" ht="23.25" customHeight="1">
      <c r="A69" s="102"/>
      <c r="B69" s="109">
        <v>55.0</v>
      </c>
      <c r="C69" s="110"/>
      <c r="D69" s="111"/>
      <c r="E69" s="111" t="s">
        <v>251</v>
      </c>
      <c r="F69" s="111"/>
      <c r="G69" s="111" t="s">
        <v>252</v>
      </c>
      <c r="H69" s="111"/>
      <c r="I69" s="111"/>
      <c r="J69" s="112">
        <v>1.0</v>
      </c>
      <c r="K69" s="123" t="s">
        <v>253</v>
      </c>
      <c r="L69" s="112" t="s">
        <v>254</v>
      </c>
      <c r="M69" s="113" t="s">
        <v>239</v>
      </c>
      <c r="N69" s="133">
        <v>53.93</v>
      </c>
      <c r="O69" s="115">
        <f t="shared" ref="O69:O71" si="5">(N69*22%)+N69</f>
        <v>65.7946</v>
      </c>
      <c r="P69" s="116">
        <f>IF(AND(ISNUMBER(O61), ISNUMBER(J61)), O61*J61, "valore indefinito")</f>
        <v>55.86</v>
      </c>
      <c r="Q69" s="117"/>
      <c r="R69" s="108"/>
    </row>
    <row r="70" ht="23.25" customHeight="1">
      <c r="A70" s="102"/>
      <c r="B70" s="103">
        <v>56.0</v>
      </c>
      <c r="C70" s="68"/>
      <c r="D70" s="69"/>
      <c r="E70" s="69" t="s">
        <v>255</v>
      </c>
      <c r="F70" s="69"/>
      <c r="G70" s="69" t="s">
        <v>256</v>
      </c>
      <c r="H70" s="69"/>
      <c r="I70" s="69"/>
      <c r="J70" s="104">
        <v>1.0</v>
      </c>
      <c r="K70" s="104" t="s">
        <v>257</v>
      </c>
      <c r="L70" s="134" t="s">
        <v>258</v>
      </c>
      <c r="M70" s="106" t="s">
        <v>259</v>
      </c>
      <c r="N70" s="135">
        <v>77.47</v>
      </c>
      <c r="O70" s="136">
        <f t="shared" si="5"/>
        <v>94.5134</v>
      </c>
      <c r="P70" s="119">
        <f t="shared" ref="P70:P71" si="6">O70</f>
        <v>94.5134</v>
      </c>
      <c r="Q70" s="107"/>
      <c r="R70" s="108"/>
    </row>
    <row r="71" ht="23.25" customHeight="1">
      <c r="A71" s="102"/>
      <c r="B71" s="109">
        <v>57.0</v>
      </c>
      <c r="C71" s="110"/>
      <c r="D71" s="111"/>
      <c r="E71" s="111" t="s">
        <v>260</v>
      </c>
      <c r="F71" s="111"/>
      <c r="G71" s="111" t="s">
        <v>261</v>
      </c>
      <c r="H71" s="111"/>
      <c r="I71" s="111"/>
      <c r="J71" s="112">
        <v>1.0</v>
      </c>
      <c r="K71" s="123" t="s">
        <v>262</v>
      </c>
      <c r="L71" s="123" t="s">
        <v>263</v>
      </c>
      <c r="M71" s="113" t="s">
        <v>156</v>
      </c>
      <c r="N71" s="137">
        <v>128.52</v>
      </c>
      <c r="O71" s="138">
        <f t="shared" si="5"/>
        <v>156.7944</v>
      </c>
      <c r="P71" s="138">
        <f t="shared" si="6"/>
        <v>156.7944</v>
      </c>
      <c r="Q71" s="117"/>
      <c r="R71" s="108"/>
    </row>
    <row r="72" ht="23.25" customHeight="1">
      <c r="A72" s="102"/>
      <c r="B72" s="103">
        <v>58.0</v>
      </c>
      <c r="C72" s="68"/>
      <c r="D72" s="69" t="s">
        <v>264</v>
      </c>
      <c r="E72" s="69"/>
      <c r="F72" s="69"/>
      <c r="G72" s="69" t="s">
        <v>265</v>
      </c>
      <c r="H72" s="69"/>
      <c r="I72" s="69" t="s">
        <v>266</v>
      </c>
      <c r="J72" s="104">
        <v>2.0</v>
      </c>
      <c r="K72" s="104"/>
      <c r="L72" s="104"/>
      <c r="M72" s="72"/>
      <c r="N72" s="105"/>
      <c r="O72" s="72"/>
      <c r="P72" s="72"/>
      <c r="Q72" s="107"/>
      <c r="R72" s="108"/>
    </row>
    <row r="73" ht="23.25" customHeight="1">
      <c r="A73" s="102"/>
      <c r="B73" s="109"/>
      <c r="C73" s="110"/>
      <c r="D73" s="111" t="s">
        <v>267</v>
      </c>
      <c r="E73" s="111"/>
      <c r="F73" s="111"/>
      <c r="G73" s="111" t="s">
        <v>268</v>
      </c>
      <c r="H73" s="111"/>
      <c r="I73" s="111" t="s">
        <v>266</v>
      </c>
      <c r="J73" s="112">
        <v>1.0</v>
      </c>
      <c r="K73" s="120"/>
      <c r="L73" s="120"/>
      <c r="M73" s="126"/>
      <c r="N73" s="120"/>
      <c r="O73" s="126"/>
      <c r="P73" s="126"/>
      <c r="Q73" s="117"/>
      <c r="R73" s="108"/>
    </row>
    <row r="74" ht="23.25" customHeight="1">
      <c r="A74" s="102"/>
      <c r="B74" s="103">
        <v>59.0</v>
      </c>
      <c r="C74" s="68"/>
      <c r="D74" s="69" t="s">
        <v>269</v>
      </c>
      <c r="E74" s="69"/>
      <c r="F74" s="69"/>
      <c r="G74" s="69" t="s">
        <v>270</v>
      </c>
      <c r="H74" s="69"/>
      <c r="I74" s="69" t="s">
        <v>266</v>
      </c>
      <c r="J74" s="104">
        <v>1.0</v>
      </c>
      <c r="K74" s="105"/>
      <c r="L74" s="105"/>
      <c r="M74" s="72"/>
      <c r="N74" s="105"/>
      <c r="O74" s="72"/>
      <c r="P74" s="72"/>
      <c r="Q74" s="107"/>
      <c r="R74" s="108"/>
    </row>
    <row r="75" ht="12.75" customHeight="1">
      <c r="A75" s="139"/>
      <c r="B75" s="140" t="s">
        <v>271</v>
      </c>
      <c r="C75" s="141" t="s">
        <v>272</v>
      </c>
      <c r="D75" s="48"/>
      <c r="E75" s="48"/>
      <c r="F75" s="48"/>
      <c r="G75" s="48"/>
      <c r="H75" s="142"/>
      <c r="I75" s="143" t="s">
        <v>273</v>
      </c>
      <c r="J75" s="144">
        <f>SUM(J15:J71)</f>
        <v>261</v>
      </c>
      <c r="K75" s="145"/>
      <c r="L75" s="146"/>
      <c r="M75" s="146"/>
      <c r="N75" s="26"/>
      <c r="O75" s="147" t="s">
        <v>274</v>
      </c>
      <c r="P75" s="148">
        <f>SUM(P43:P71)</f>
        <v>7964.3048</v>
      </c>
      <c r="Q75" s="149"/>
      <c r="R75" s="150"/>
    </row>
    <row r="76" ht="12.75" customHeight="1">
      <c r="A76" s="139"/>
      <c r="B76" s="151"/>
      <c r="H76" s="152"/>
      <c r="I76" s="153"/>
      <c r="J76" s="154"/>
      <c r="K76" s="155"/>
      <c r="L76" s="155"/>
      <c r="M76" s="155"/>
      <c r="N76" s="151"/>
      <c r="O76" s="156"/>
      <c r="P76" s="156"/>
      <c r="Q76" s="157"/>
      <c r="R76" s="150"/>
    </row>
    <row r="77" ht="12.75" customHeight="1">
      <c r="A77" s="139"/>
      <c r="B77" s="151"/>
      <c r="H77" s="152"/>
      <c r="I77" s="158"/>
      <c r="J77" s="159"/>
      <c r="K77" s="155"/>
      <c r="L77" s="155"/>
      <c r="M77" s="155"/>
      <c r="N77" s="151"/>
      <c r="O77" s="151"/>
      <c r="P77" s="151"/>
      <c r="Q77" s="157"/>
      <c r="R77" s="150"/>
    </row>
    <row r="78" ht="12.75" customHeight="1">
      <c r="A78" s="139"/>
      <c r="B78" s="151"/>
      <c r="H78" s="152"/>
      <c r="I78" s="158"/>
      <c r="J78" s="159"/>
      <c r="K78" s="155"/>
      <c r="L78" s="155"/>
      <c r="M78" s="155"/>
      <c r="N78" s="151"/>
      <c r="O78" s="151"/>
      <c r="P78" s="151"/>
      <c r="Q78" s="157"/>
      <c r="R78" s="150"/>
    </row>
    <row r="79" ht="13.5" customHeight="1">
      <c r="A79" s="102"/>
      <c r="B79" s="160"/>
      <c r="H79" s="152"/>
      <c r="I79" s="158"/>
      <c r="J79" s="161"/>
      <c r="K79" s="162"/>
      <c r="L79" s="162"/>
      <c r="M79" s="162"/>
      <c r="N79" s="163"/>
      <c r="O79" s="163"/>
      <c r="P79" s="163"/>
      <c r="Q79" s="164"/>
      <c r="R79" s="150"/>
    </row>
    <row r="80" ht="13.5" customHeight="1">
      <c r="A80" s="102"/>
      <c r="B80" s="160"/>
      <c r="H80" s="152"/>
      <c r="I80" s="158"/>
      <c r="J80" s="161"/>
      <c r="K80" s="162"/>
      <c r="L80" s="162"/>
      <c r="M80" s="162"/>
      <c r="N80" s="163"/>
      <c r="O80" s="163"/>
      <c r="P80" s="163"/>
      <c r="Q80" s="164"/>
      <c r="R80" s="150"/>
    </row>
    <row r="81" ht="13.5" customHeight="1">
      <c r="A81" s="150"/>
      <c r="B81" s="165"/>
      <c r="C81" s="166"/>
      <c r="D81" s="166"/>
      <c r="E81" s="166"/>
      <c r="F81" s="166"/>
      <c r="G81" s="166"/>
      <c r="H81" s="167"/>
      <c r="I81" s="168"/>
      <c r="J81" s="169"/>
      <c r="K81" s="169"/>
      <c r="L81" s="169"/>
      <c r="M81" s="169"/>
      <c r="N81" s="170"/>
      <c r="O81" s="170"/>
      <c r="P81" s="170"/>
      <c r="Q81" s="171"/>
      <c r="R81" s="150"/>
    </row>
    <row r="82" ht="13.5" customHeight="1">
      <c r="A82" s="150"/>
      <c r="B82" s="172"/>
      <c r="C82" s="172"/>
      <c r="D82" s="172"/>
      <c r="E82" s="172"/>
      <c r="F82" s="172"/>
      <c r="G82" s="172"/>
      <c r="H82" s="172"/>
      <c r="I82" s="172"/>
      <c r="J82" s="172"/>
      <c r="K82" s="172"/>
      <c r="L82" s="172"/>
      <c r="M82" s="172"/>
      <c r="N82" s="172"/>
      <c r="O82" s="172"/>
      <c r="P82" s="172"/>
      <c r="Q82" s="172"/>
      <c r="R82" s="150"/>
    </row>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row r="1001" ht="12.75" customHeight="1"/>
    <row r="1002" ht="12.75" customHeight="1"/>
    <row r="1003" ht="12.75" customHeight="1"/>
    <row r="1004" ht="12.75" customHeight="1"/>
    <row r="1005" ht="12.75" customHeight="1"/>
    <row r="1006" ht="12.75" customHeight="1"/>
    <row r="1007" ht="12.75" customHeight="1"/>
    <row r="1008" ht="12.75" customHeight="1"/>
    <row r="1009" ht="12.75" customHeight="1"/>
    <row r="1010" ht="12.75" customHeight="1"/>
    <row r="1011" ht="12.75" customHeight="1"/>
    <row r="1012" ht="12.75" customHeight="1"/>
    <row r="1013" ht="12.75" customHeight="1"/>
    <row r="1014" ht="12.75" customHeight="1"/>
    <row r="1015" ht="12.75" customHeight="1"/>
    <row r="1016" ht="12.75" customHeight="1"/>
    <row r="1017" ht="12.75" customHeight="1"/>
    <row r="1018" ht="12.75" customHeight="1"/>
    <row r="1019" ht="12.75" customHeight="1"/>
    <row r="1020" ht="12.75" customHeight="1"/>
    <row r="1021" ht="12.75" customHeight="1"/>
    <row r="1022" ht="12.75" customHeight="1"/>
    <row r="1023" ht="12.75" customHeight="1"/>
    <row r="1024" ht="12.75" customHeight="1"/>
    <row r="1025" ht="12.75" customHeight="1"/>
  </sheetData>
  <mergeCells count="15">
    <mergeCell ref="K13:K14"/>
    <mergeCell ref="L13:L14"/>
    <mergeCell ref="M13:M14"/>
    <mergeCell ref="N13:N14"/>
    <mergeCell ref="O13:O14"/>
    <mergeCell ref="P13:P14"/>
    <mergeCell ref="Q13:Q14"/>
    <mergeCell ref="I3:I11"/>
    <mergeCell ref="B13:B14"/>
    <mergeCell ref="C13:F13"/>
    <mergeCell ref="G13:G14"/>
    <mergeCell ref="H13:H14"/>
    <mergeCell ref="I13:I14"/>
    <mergeCell ref="J13:J14"/>
    <mergeCell ref="C75:H81"/>
  </mergeCells>
  <hyperlinks>
    <hyperlink r:id="rId1" ref="M8"/>
  </hyperlinks>
  <printOptions/>
  <pageMargins bottom="0.75" footer="0.0" header="0.0" left="0.7" right="0.7" top="0.75"/>
  <pageSetup orientation="landscape"/>
  <headerFooter>
    <oddFooter>&amp;LFuture Technology Devices International Ltd.&amp;C&amp;D&amp;RPage &amp;P</oddFooter>
  </headerFooter>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0"/>
  <cols>
    <col customWidth="1" min="1" max="1" width="2.75"/>
    <col customWidth="1" min="2" max="2" width="5.75"/>
    <col customWidth="1" min="3" max="9" width="18.25"/>
    <col customWidth="1" min="10" max="10" width="8.0"/>
    <col customWidth="1" min="11" max="11" width="18.25"/>
    <col customWidth="1" min="12" max="12" width="19.38"/>
    <col customWidth="1" min="13" max="20" width="18.25"/>
    <col customWidth="1" min="21" max="21" width="2.88"/>
    <col customWidth="1" min="22" max="37" width="8.0"/>
  </cols>
  <sheetData>
    <row r="1" ht="12.0" customHeight="1">
      <c r="A1" s="1"/>
      <c r="B1" s="2"/>
      <c r="C1" s="2"/>
      <c r="D1" s="2"/>
      <c r="E1" s="2"/>
      <c r="F1" s="2"/>
      <c r="G1" s="2"/>
      <c r="H1" s="2"/>
      <c r="I1" s="3"/>
      <c r="J1" s="3"/>
      <c r="K1" s="3"/>
      <c r="L1" s="3"/>
      <c r="M1" s="3"/>
      <c r="N1" s="3"/>
      <c r="O1" s="3"/>
      <c r="P1" s="3"/>
      <c r="Q1" s="3"/>
      <c r="R1" s="3"/>
      <c r="S1" s="3"/>
      <c r="T1" s="3"/>
      <c r="U1" s="3"/>
      <c r="V1" s="4"/>
      <c r="W1" s="4"/>
      <c r="X1" s="4"/>
      <c r="Y1" s="4"/>
      <c r="Z1" s="4"/>
      <c r="AA1" s="4"/>
      <c r="AB1" s="4"/>
      <c r="AC1" s="4"/>
      <c r="AD1" s="4"/>
      <c r="AE1" s="4"/>
      <c r="AF1" s="4"/>
      <c r="AG1" s="4"/>
      <c r="AH1" s="4"/>
      <c r="AI1" s="4"/>
      <c r="AJ1" s="4"/>
      <c r="AK1" s="4"/>
    </row>
    <row r="2" ht="16.5" customHeight="1">
      <c r="A2" s="5"/>
      <c r="B2" s="6"/>
      <c r="C2" s="7"/>
      <c r="D2" s="7"/>
      <c r="E2" s="7"/>
      <c r="F2" s="7"/>
      <c r="G2" s="7"/>
      <c r="H2" s="8"/>
      <c r="I2" s="9"/>
      <c r="J2" s="8"/>
      <c r="K2" s="8"/>
      <c r="L2" s="8"/>
      <c r="M2" s="8"/>
      <c r="N2" s="10"/>
      <c r="O2" s="10"/>
      <c r="P2" s="10"/>
      <c r="Q2" s="10"/>
      <c r="R2" s="10"/>
      <c r="S2" s="10"/>
      <c r="T2" s="11"/>
      <c r="U2" s="173"/>
      <c r="V2" s="4"/>
      <c r="W2" s="4"/>
      <c r="X2" s="4"/>
      <c r="Y2" s="4"/>
      <c r="Z2" s="4"/>
      <c r="AA2" s="4"/>
      <c r="AB2" s="4"/>
      <c r="AC2" s="4"/>
      <c r="AD2" s="4"/>
      <c r="AE2" s="4"/>
      <c r="AF2" s="4"/>
      <c r="AG2" s="4"/>
      <c r="AH2" s="4"/>
      <c r="AI2" s="4"/>
      <c r="AJ2" s="4"/>
      <c r="AK2" s="4"/>
    </row>
    <row r="3" ht="15.75" customHeight="1">
      <c r="A3" s="5"/>
      <c r="B3" s="13" t="s">
        <v>275</v>
      </c>
      <c r="C3" s="6"/>
      <c r="D3" s="13" t="s">
        <v>1</v>
      </c>
      <c r="E3" s="6"/>
      <c r="F3" s="6"/>
      <c r="G3" s="13" t="s">
        <v>276</v>
      </c>
      <c r="H3" s="14"/>
      <c r="I3" s="15"/>
      <c r="J3" s="6"/>
      <c r="K3" s="6"/>
      <c r="L3" s="16"/>
      <c r="M3" s="16" t="s">
        <v>3</v>
      </c>
      <c r="N3" s="6"/>
      <c r="O3" s="17"/>
      <c r="P3" s="17"/>
      <c r="Q3" s="17"/>
      <c r="R3" s="17"/>
      <c r="S3" s="17"/>
      <c r="T3" s="18"/>
      <c r="U3" s="173"/>
      <c r="V3" s="4"/>
      <c r="W3" s="4"/>
      <c r="X3" s="4"/>
      <c r="Y3" s="4"/>
      <c r="Z3" s="4"/>
      <c r="AA3" s="4"/>
      <c r="AB3" s="4"/>
      <c r="AC3" s="4"/>
      <c r="AD3" s="4"/>
      <c r="AE3" s="4"/>
      <c r="AF3" s="4"/>
      <c r="AG3" s="4"/>
      <c r="AH3" s="4"/>
      <c r="AI3" s="4"/>
      <c r="AJ3" s="4"/>
      <c r="AK3" s="4"/>
    </row>
    <row r="4" ht="11.25" customHeight="1">
      <c r="A4" s="5"/>
      <c r="B4" s="19"/>
      <c r="C4" s="20"/>
      <c r="D4" s="20"/>
      <c r="E4" s="20"/>
      <c r="F4" s="6"/>
      <c r="G4" s="16" t="s">
        <v>4</v>
      </c>
      <c r="H4" s="17"/>
      <c r="I4" s="21"/>
      <c r="J4" s="6"/>
      <c r="K4" s="6"/>
      <c r="L4" s="16"/>
      <c r="M4" s="16" t="s">
        <v>5</v>
      </c>
      <c r="N4" s="6"/>
      <c r="O4" s="17"/>
      <c r="P4" s="17"/>
      <c r="Q4" s="17"/>
      <c r="R4" s="17"/>
      <c r="S4" s="17"/>
      <c r="T4" s="18"/>
      <c r="U4" s="173"/>
      <c r="V4" s="4"/>
      <c r="W4" s="4"/>
      <c r="X4" s="4"/>
      <c r="Y4" s="4"/>
      <c r="Z4" s="4"/>
      <c r="AA4" s="4"/>
      <c r="AB4" s="4"/>
      <c r="AC4" s="4"/>
      <c r="AD4" s="4"/>
      <c r="AE4" s="4"/>
      <c r="AF4" s="4"/>
      <c r="AG4" s="4"/>
      <c r="AH4" s="4"/>
      <c r="AI4" s="4"/>
      <c r="AJ4" s="4"/>
      <c r="AK4" s="4"/>
    </row>
    <row r="5" ht="11.25" customHeight="1">
      <c r="A5" s="5"/>
      <c r="B5" s="6"/>
      <c r="C5" s="6"/>
      <c r="D5" s="6"/>
      <c r="E5" s="6"/>
      <c r="F5" s="6"/>
      <c r="G5" s="6"/>
      <c r="H5" s="17"/>
      <c r="I5" s="21"/>
      <c r="J5" s="6"/>
      <c r="K5" s="6"/>
      <c r="L5" s="16"/>
      <c r="M5" s="16" t="s">
        <v>6</v>
      </c>
      <c r="N5" s="6"/>
      <c r="O5" s="17"/>
      <c r="P5" s="17"/>
      <c r="Q5" s="17"/>
      <c r="R5" s="17"/>
      <c r="S5" s="17"/>
      <c r="T5" s="18"/>
      <c r="U5" s="173"/>
      <c r="V5" s="4"/>
      <c r="W5" s="4"/>
      <c r="X5" s="4"/>
      <c r="Y5" s="4"/>
      <c r="Z5" s="4"/>
      <c r="AA5" s="4"/>
      <c r="AB5" s="4"/>
      <c r="AC5" s="4"/>
      <c r="AD5" s="4"/>
      <c r="AE5" s="4"/>
      <c r="AF5" s="4"/>
      <c r="AG5" s="4"/>
      <c r="AH5" s="4"/>
      <c r="AI5" s="4"/>
      <c r="AJ5" s="4"/>
      <c r="AK5" s="4"/>
    </row>
    <row r="6" ht="11.25" customHeight="1">
      <c r="A6" s="5"/>
      <c r="B6" s="6"/>
      <c r="C6" s="22"/>
      <c r="D6" s="22"/>
      <c r="E6" s="22"/>
      <c r="F6" s="22" t="s">
        <v>7</v>
      </c>
      <c r="G6" s="23" t="s">
        <v>8</v>
      </c>
      <c r="H6" s="24"/>
      <c r="I6" s="21"/>
      <c r="J6" s="6"/>
      <c r="K6" s="6"/>
      <c r="L6" s="16"/>
      <c r="M6" s="16" t="s">
        <v>9</v>
      </c>
      <c r="N6" s="6"/>
      <c r="O6" s="17"/>
      <c r="P6" s="17"/>
      <c r="Q6" s="17"/>
      <c r="R6" s="17"/>
      <c r="S6" s="17"/>
      <c r="T6" s="18"/>
      <c r="U6" s="173"/>
      <c r="V6" s="4"/>
      <c r="W6" s="4"/>
      <c r="X6" s="4"/>
      <c r="Y6" s="4"/>
      <c r="Z6" s="4"/>
      <c r="AA6" s="4"/>
      <c r="AB6" s="4"/>
      <c r="AC6" s="4"/>
      <c r="AD6" s="4"/>
      <c r="AE6" s="4"/>
      <c r="AF6" s="4"/>
      <c r="AG6" s="4"/>
      <c r="AH6" s="4"/>
      <c r="AI6" s="4"/>
      <c r="AJ6" s="4"/>
      <c r="AK6" s="4"/>
    </row>
    <row r="7" ht="11.25" customHeight="1">
      <c r="A7" s="5"/>
      <c r="B7" s="6"/>
      <c r="C7" s="22"/>
      <c r="D7" s="22"/>
      <c r="E7" s="22"/>
      <c r="F7" s="22" t="s">
        <v>10</v>
      </c>
      <c r="G7" s="25" t="s">
        <v>11</v>
      </c>
      <c r="H7" s="26"/>
      <c r="I7" s="21"/>
      <c r="J7" s="6"/>
      <c r="K7" s="6"/>
      <c r="L7" s="16"/>
      <c r="M7" s="16" t="s">
        <v>12</v>
      </c>
      <c r="N7" s="6"/>
      <c r="O7" s="17"/>
      <c r="P7" s="17"/>
      <c r="Q7" s="17"/>
      <c r="R7" s="17"/>
      <c r="S7" s="17"/>
      <c r="T7" s="18"/>
      <c r="U7" s="173"/>
      <c r="V7" s="4"/>
      <c r="W7" s="4"/>
      <c r="X7" s="4"/>
      <c r="Y7" s="4"/>
      <c r="Z7" s="4"/>
      <c r="AA7" s="4"/>
      <c r="AB7" s="4"/>
      <c r="AC7" s="4"/>
      <c r="AD7" s="4"/>
      <c r="AE7" s="4"/>
      <c r="AF7" s="4"/>
      <c r="AG7" s="4"/>
      <c r="AH7" s="4"/>
      <c r="AI7" s="4"/>
      <c r="AJ7" s="4"/>
      <c r="AK7" s="4"/>
    </row>
    <row r="8" ht="12.75" customHeight="1">
      <c r="A8" s="5"/>
      <c r="B8" s="6"/>
      <c r="C8" s="22"/>
      <c r="D8" s="22"/>
      <c r="E8" s="22"/>
      <c r="F8" s="22" t="s">
        <v>13</v>
      </c>
      <c r="G8" s="27" t="s">
        <v>14</v>
      </c>
      <c r="H8" s="28"/>
      <c r="I8" s="21"/>
      <c r="J8" s="6"/>
      <c r="K8" s="6"/>
      <c r="L8" s="29"/>
      <c r="M8" s="30" t="s">
        <v>15</v>
      </c>
      <c r="N8" s="6"/>
      <c r="O8" s="17"/>
      <c r="P8" s="17"/>
      <c r="Q8" s="17"/>
      <c r="R8" s="17"/>
      <c r="S8" s="17"/>
      <c r="T8" s="18"/>
      <c r="U8" s="173"/>
      <c r="V8" s="4"/>
      <c r="W8" s="4"/>
      <c r="X8" s="4"/>
      <c r="Y8" s="4"/>
      <c r="Z8" s="4"/>
      <c r="AA8" s="4"/>
      <c r="AB8" s="4"/>
      <c r="AC8" s="4"/>
      <c r="AD8" s="4"/>
      <c r="AE8" s="4"/>
      <c r="AF8" s="4"/>
      <c r="AG8" s="4"/>
      <c r="AH8" s="4"/>
      <c r="AI8" s="4"/>
      <c r="AJ8" s="4"/>
      <c r="AK8" s="4"/>
    </row>
    <row r="9" ht="11.25" customHeight="1">
      <c r="A9" s="5"/>
      <c r="B9" s="6"/>
      <c r="C9" s="31"/>
      <c r="D9" s="31"/>
      <c r="E9" s="31"/>
      <c r="F9" s="32" t="s">
        <v>16</v>
      </c>
      <c r="G9" s="33" t="s">
        <v>17</v>
      </c>
      <c r="H9" s="34"/>
      <c r="I9" s="21"/>
      <c r="J9" s="6"/>
      <c r="K9" s="6"/>
      <c r="L9" s="6"/>
      <c r="M9" s="6"/>
      <c r="N9" s="6"/>
      <c r="O9" s="17"/>
      <c r="P9" s="17"/>
      <c r="Q9" s="17"/>
      <c r="R9" s="17"/>
      <c r="S9" s="17"/>
      <c r="T9" s="18"/>
      <c r="U9" s="173"/>
      <c r="V9" s="4"/>
      <c r="W9" s="4"/>
      <c r="X9" s="4"/>
      <c r="Y9" s="4"/>
      <c r="Z9" s="4"/>
      <c r="AA9" s="4"/>
      <c r="AB9" s="4"/>
      <c r="AC9" s="4"/>
      <c r="AD9" s="4"/>
      <c r="AE9" s="4"/>
      <c r="AF9" s="4"/>
      <c r="AG9" s="4"/>
      <c r="AH9" s="4"/>
      <c r="AI9" s="4"/>
      <c r="AJ9" s="4"/>
      <c r="AK9" s="4"/>
    </row>
    <row r="10" ht="11.25" customHeight="1">
      <c r="A10" s="5"/>
      <c r="B10" s="6"/>
      <c r="C10" s="6"/>
      <c r="D10" s="6"/>
      <c r="E10" s="35"/>
      <c r="F10" s="35" t="s">
        <v>18</v>
      </c>
      <c r="G10" s="36">
        <v>46089.0</v>
      </c>
      <c r="H10" s="37" t="s">
        <v>19</v>
      </c>
      <c r="I10" s="21"/>
      <c r="J10" s="6"/>
      <c r="K10" s="6"/>
      <c r="L10" s="6"/>
      <c r="M10" s="6"/>
      <c r="N10" s="6"/>
      <c r="O10" s="17"/>
      <c r="P10" s="17"/>
      <c r="Q10" s="17"/>
      <c r="R10" s="17"/>
      <c r="S10" s="17"/>
      <c r="T10" s="18"/>
      <c r="U10" s="173"/>
      <c r="V10" s="4"/>
      <c r="W10" s="4"/>
      <c r="X10" s="4"/>
      <c r="Y10" s="4"/>
      <c r="Z10" s="4"/>
      <c r="AA10" s="4"/>
      <c r="AB10" s="4"/>
      <c r="AC10" s="4"/>
      <c r="AD10" s="4"/>
      <c r="AE10" s="4"/>
      <c r="AF10" s="4"/>
      <c r="AG10" s="4"/>
      <c r="AH10" s="4"/>
      <c r="AI10" s="4"/>
      <c r="AJ10" s="4"/>
      <c r="AK10" s="4"/>
    </row>
    <row r="11" ht="11.25" customHeight="1">
      <c r="A11" s="5"/>
      <c r="B11" s="6"/>
      <c r="C11" s="17"/>
      <c r="D11" s="17"/>
      <c r="E11" s="38"/>
      <c r="F11" s="39" t="s">
        <v>20</v>
      </c>
      <c r="G11" s="40" t="s">
        <v>21</v>
      </c>
      <c r="H11" s="41" t="s">
        <v>22</v>
      </c>
      <c r="I11" s="42"/>
      <c r="J11" s="6"/>
      <c r="K11" s="6"/>
      <c r="L11" s="6"/>
      <c r="M11" s="6"/>
      <c r="N11" s="6"/>
      <c r="O11" s="17"/>
      <c r="P11" s="17"/>
      <c r="Q11" s="17"/>
      <c r="R11" s="17"/>
      <c r="S11" s="17"/>
      <c r="T11" s="18"/>
      <c r="U11" s="173"/>
      <c r="V11" s="4"/>
      <c r="W11" s="4"/>
      <c r="X11" s="4"/>
      <c r="Y11" s="4"/>
      <c r="Z11" s="4"/>
      <c r="AA11" s="4"/>
      <c r="AB11" s="4"/>
      <c r="AC11" s="4"/>
      <c r="AD11" s="4"/>
      <c r="AE11" s="4"/>
      <c r="AF11" s="4"/>
      <c r="AG11" s="4"/>
      <c r="AH11" s="4"/>
      <c r="AI11" s="4"/>
      <c r="AJ11" s="4"/>
      <c r="AK11" s="4"/>
    </row>
    <row r="12" ht="11.25" customHeight="1">
      <c r="A12" s="5"/>
      <c r="B12" s="6"/>
      <c r="C12" s="43"/>
      <c r="D12" s="43"/>
      <c r="E12" s="44"/>
      <c r="F12" s="44"/>
      <c r="G12" s="45"/>
      <c r="H12" s="45"/>
      <c r="I12" s="45"/>
      <c r="J12" s="6"/>
      <c r="K12" s="43"/>
      <c r="L12" s="43"/>
      <c r="M12" s="43"/>
      <c r="N12" s="174"/>
      <c r="O12" s="174"/>
      <c r="P12" s="174"/>
      <c r="Q12" s="174"/>
      <c r="R12" s="174"/>
      <c r="S12" s="174"/>
      <c r="T12" s="175"/>
      <c r="U12" s="173"/>
      <c r="V12" s="4"/>
      <c r="W12" s="4"/>
      <c r="X12" s="4"/>
      <c r="Y12" s="4"/>
      <c r="Z12" s="4"/>
      <c r="AA12" s="4"/>
      <c r="AB12" s="4"/>
      <c r="AC12" s="4"/>
      <c r="AD12" s="4"/>
      <c r="AE12" s="4"/>
      <c r="AF12" s="4"/>
      <c r="AG12" s="4"/>
      <c r="AH12" s="4"/>
      <c r="AI12" s="4"/>
      <c r="AJ12" s="4"/>
      <c r="AK12" s="4"/>
    </row>
    <row r="13">
      <c r="A13" s="5"/>
      <c r="B13" s="46" t="s">
        <v>23</v>
      </c>
      <c r="C13" s="47" t="s">
        <v>24</v>
      </c>
      <c r="D13" s="48"/>
      <c r="E13" s="48"/>
      <c r="F13" s="48"/>
      <c r="G13" s="49" t="s">
        <v>25</v>
      </c>
      <c r="H13" s="50" t="s">
        <v>26</v>
      </c>
      <c r="I13" s="50" t="s">
        <v>27</v>
      </c>
      <c r="J13" s="50" t="s">
        <v>28</v>
      </c>
      <c r="K13" s="52" t="s">
        <v>277</v>
      </c>
      <c r="L13" s="48"/>
      <c r="M13" s="48"/>
      <c r="N13" s="48"/>
      <c r="O13" s="48"/>
      <c r="P13" s="48"/>
      <c r="Q13" s="48"/>
      <c r="R13" s="48"/>
      <c r="S13" s="48"/>
      <c r="T13" s="176"/>
      <c r="U13" s="173"/>
      <c r="V13" s="4"/>
      <c r="W13" s="4"/>
      <c r="X13" s="4"/>
      <c r="Y13" s="4"/>
      <c r="Z13" s="4"/>
      <c r="AA13" s="4"/>
      <c r="AB13" s="4"/>
      <c r="AC13" s="4"/>
      <c r="AD13" s="4"/>
      <c r="AE13" s="4"/>
      <c r="AF13" s="4"/>
      <c r="AG13" s="4"/>
      <c r="AH13" s="4"/>
      <c r="AI13" s="4"/>
      <c r="AJ13" s="4"/>
      <c r="AK13" s="4"/>
    </row>
    <row r="14">
      <c r="A14" s="5"/>
      <c r="B14" s="54"/>
      <c r="C14" s="55" t="s">
        <v>36</v>
      </c>
      <c r="D14" s="55" t="s">
        <v>37</v>
      </c>
      <c r="E14" s="55" t="s">
        <v>38</v>
      </c>
      <c r="F14" s="55" t="s">
        <v>39</v>
      </c>
      <c r="G14" s="56"/>
      <c r="H14" s="56"/>
      <c r="I14" s="56"/>
      <c r="J14" s="56"/>
      <c r="K14" s="177" t="s">
        <v>278</v>
      </c>
      <c r="L14" s="177" t="s">
        <v>279</v>
      </c>
      <c r="M14" s="177" t="s">
        <v>280</v>
      </c>
      <c r="N14" s="178" t="s">
        <v>281</v>
      </c>
      <c r="O14" s="51" t="s">
        <v>282</v>
      </c>
      <c r="P14" s="179" t="s">
        <v>283</v>
      </c>
      <c r="Q14" s="179" t="s">
        <v>284</v>
      </c>
      <c r="R14" s="179" t="s">
        <v>285</v>
      </c>
      <c r="S14" s="179" t="s">
        <v>286</v>
      </c>
      <c r="T14" s="180"/>
      <c r="U14" s="173"/>
      <c r="V14" s="4"/>
      <c r="W14" s="4"/>
      <c r="X14" s="4"/>
      <c r="Y14" s="4"/>
      <c r="Z14" s="4"/>
      <c r="AA14" s="4"/>
      <c r="AB14" s="4"/>
      <c r="AC14" s="4"/>
      <c r="AD14" s="4"/>
      <c r="AE14" s="4"/>
      <c r="AF14" s="4"/>
      <c r="AG14" s="4"/>
      <c r="AH14" s="4"/>
      <c r="AI14" s="4"/>
      <c r="AJ14" s="4"/>
      <c r="AK14" s="4"/>
    </row>
    <row r="15" ht="33.75" customHeight="1">
      <c r="A15" s="5"/>
      <c r="B15" s="59">
        <f t="shared" ref="B15:B18" si="1">ROW(B15)-ROW($B$14)</f>
        <v>1</v>
      </c>
      <c r="C15" s="60" t="s">
        <v>40</v>
      </c>
      <c r="D15" s="61"/>
      <c r="E15" s="61"/>
      <c r="F15" s="61"/>
      <c r="G15" s="60" t="s">
        <v>41</v>
      </c>
      <c r="H15" s="62"/>
      <c r="I15" s="60" t="s">
        <v>42</v>
      </c>
      <c r="J15" s="60">
        <v>1.0</v>
      </c>
      <c r="K15" s="62"/>
      <c r="L15" s="62"/>
      <c r="M15" s="63"/>
      <c r="N15" s="65"/>
      <c r="O15" s="181" t="s">
        <v>287</v>
      </c>
      <c r="P15" s="182"/>
      <c r="Q15" s="65"/>
      <c r="R15" s="63">
        <v>4.0</v>
      </c>
      <c r="S15" s="63">
        <v>30.0</v>
      </c>
      <c r="T15" s="66"/>
      <c r="U15" s="173"/>
      <c r="V15" s="4"/>
      <c r="W15" s="4"/>
      <c r="X15" s="4"/>
      <c r="Y15" s="4"/>
      <c r="Z15" s="4"/>
      <c r="AA15" s="4"/>
      <c r="AB15" s="4"/>
      <c r="AC15" s="4"/>
      <c r="AD15" s="4"/>
      <c r="AE15" s="4"/>
      <c r="AF15" s="4"/>
      <c r="AG15" s="4"/>
      <c r="AH15" s="4"/>
      <c r="AI15" s="4"/>
      <c r="AJ15" s="4"/>
      <c r="AK15" s="4"/>
    </row>
    <row r="16" ht="33.75" customHeight="1">
      <c r="A16" s="5"/>
      <c r="B16" s="67">
        <f t="shared" si="1"/>
        <v>2</v>
      </c>
      <c r="C16" s="68"/>
      <c r="D16" s="69" t="s">
        <v>44</v>
      </c>
      <c r="E16" s="68"/>
      <c r="F16" s="68"/>
      <c r="G16" s="69" t="s">
        <v>45</v>
      </c>
      <c r="H16" s="70"/>
      <c r="I16" s="69" t="s">
        <v>46</v>
      </c>
      <c r="J16" s="69">
        <v>1.0</v>
      </c>
      <c r="K16" s="70"/>
      <c r="L16" s="70"/>
      <c r="M16" s="71"/>
      <c r="N16" s="73"/>
      <c r="O16" s="183" t="s">
        <v>287</v>
      </c>
      <c r="P16" s="184"/>
      <c r="Q16" s="73"/>
      <c r="R16" s="71">
        <v>1.0</v>
      </c>
      <c r="S16" s="84">
        <v>30.0</v>
      </c>
      <c r="T16" s="74"/>
      <c r="U16" s="173"/>
      <c r="V16" s="4"/>
      <c r="W16" s="4"/>
      <c r="X16" s="4"/>
      <c r="Y16" s="4"/>
      <c r="Z16" s="4"/>
      <c r="AA16" s="4"/>
      <c r="AB16" s="4"/>
      <c r="AC16" s="4"/>
      <c r="AD16" s="4"/>
      <c r="AE16" s="4"/>
      <c r="AF16" s="4"/>
      <c r="AG16" s="4"/>
      <c r="AH16" s="4"/>
      <c r="AI16" s="4"/>
      <c r="AJ16" s="4"/>
      <c r="AK16" s="4"/>
    </row>
    <row r="17" ht="22.5" customHeight="1">
      <c r="A17" s="5"/>
      <c r="B17" s="59">
        <f t="shared" si="1"/>
        <v>3</v>
      </c>
      <c r="C17" s="61"/>
      <c r="D17" s="61"/>
      <c r="E17" s="60" t="s">
        <v>47</v>
      </c>
      <c r="F17" s="61"/>
      <c r="G17" s="60" t="s">
        <v>48</v>
      </c>
      <c r="H17" s="60" t="s">
        <v>49</v>
      </c>
      <c r="I17" s="60" t="s">
        <v>50</v>
      </c>
      <c r="J17" s="60" t="s">
        <v>51</v>
      </c>
      <c r="K17" s="75"/>
      <c r="L17" s="76"/>
      <c r="M17" s="185"/>
      <c r="N17" s="62"/>
      <c r="O17" s="64"/>
      <c r="P17" s="181" t="s">
        <v>287</v>
      </c>
      <c r="Q17" s="182"/>
      <c r="R17" s="63">
        <v>1.0</v>
      </c>
      <c r="S17" s="63">
        <v>30.0</v>
      </c>
      <c r="T17" s="66"/>
      <c r="U17" s="173"/>
      <c r="V17" s="4"/>
      <c r="W17" s="4"/>
      <c r="X17" s="4"/>
      <c r="Y17" s="4"/>
      <c r="Z17" s="4"/>
      <c r="AA17" s="4"/>
      <c r="AB17" s="4"/>
      <c r="AC17" s="4"/>
      <c r="AD17" s="4"/>
      <c r="AE17" s="4"/>
      <c r="AF17" s="4"/>
      <c r="AG17" s="4"/>
      <c r="AH17" s="4"/>
      <c r="AI17" s="4"/>
      <c r="AJ17" s="4"/>
      <c r="AK17" s="4"/>
    </row>
    <row r="18" ht="22.5" customHeight="1">
      <c r="A18" s="5"/>
      <c r="B18" s="67">
        <f t="shared" si="1"/>
        <v>4</v>
      </c>
      <c r="C18" s="68"/>
      <c r="D18" s="68"/>
      <c r="E18" s="69" t="s">
        <v>55</v>
      </c>
      <c r="F18" s="68"/>
      <c r="G18" s="69" t="s">
        <v>56</v>
      </c>
      <c r="H18" s="69"/>
      <c r="I18" s="69" t="s">
        <v>57</v>
      </c>
      <c r="J18" s="69">
        <v>44.0</v>
      </c>
      <c r="K18" s="70"/>
      <c r="L18" s="73"/>
      <c r="M18" s="186" t="s">
        <v>287</v>
      </c>
      <c r="N18" s="187"/>
      <c r="O18" s="72"/>
      <c r="P18" s="183" t="s">
        <v>287</v>
      </c>
      <c r="Q18" s="188"/>
      <c r="R18" s="71">
        <v>2.0</v>
      </c>
      <c r="S18" s="84">
        <v>30.0</v>
      </c>
      <c r="T18" s="74"/>
      <c r="U18" s="173"/>
      <c r="V18" s="4"/>
      <c r="W18" s="4"/>
      <c r="X18" s="4"/>
      <c r="Y18" s="4"/>
      <c r="Z18" s="4"/>
      <c r="AA18" s="4"/>
      <c r="AB18" s="4"/>
      <c r="AC18" s="4"/>
      <c r="AD18" s="4"/>
      <c r="AE18" s="4"/>
      <c r="AF18" s="4"/>
      <c r="AG18" s="4"/>
      <c r="AH18" s="4"/>
      <c r="AI18" s="4"/>
      <c r="AJ18" s="4"/>
      <c r="AK18" s="4"/>
    </row>
    <row r="19">
      <c r="A19" s="5"/>
      <c r="B19" s="189">
        <v>24.0</v>
      </c>
      <c r="C19" s="190"/>
      <c r="D19" s="190"/>
      <c r="E19" s="190"/>
      <c r="F19" s="191" t="s">
        <v>288</v>
      </c>
      <c r="G19" s="191" t="s">
        <v>78</v>
      </c>
      <c r="H19" s="191" t="s">
        <v>79</v>
      </c>
      <c r="I19" s="191" t="s">
        <v>80</v>
      </c>
      <c r="J19" s="192">
        <v>2.0</v>
      </c>
      <c r="K19" s="193" t="s">
        <v>287</v>
      </c>
      <c r="L19" s="194"/>
      <c r="M19" s="192"/>
      <c r="N19" s="195"/>
      <c r="O19" s="64"/>
      <c r="P19" s="196"/>
      <c r="Q19" s="196"/>
      <c r="R19" s="192" t="s">
        <v>211</v>
      </c>
      <c r="S19" s="63">
        <v>30.0</v>
      </c>
      <c r="T19" s="197"/>
      <c r="U19" s="173"/>
      <c r="V19" s="4"/>
      <c r="W19" s="4"/>
      <c r="X19" s="4"/>
      <c r="Y19" s="4"/>
      <c r="Z19" s="4"/>
      <c r="AA19" s="4"/>
      <c r="AB19" s="4"/>
      <c r="AC19" s="4"/>
      <c r="AD19" s="4"/>
      <c r="AE19" s="4"/>
      <c r="AF19" s="4"/>
      <c r="AG19" s="4"/>
      <c r="AH19" s="4"/>
      <c r="AI19" s="4"/>
      <c r="AJ19" s="4"/>
      <c r="AK19" s="4"/>
    </row>
    <row r="20">
      <c r="A20" s="5"/>
      <c r="B20" s="198">
        <f t="shared" ref="B20:B30" si="2">ROW(B20)-ROW($B$14)</f>
        <v>6</v>
      </c>
      <c r="C20" s="81"/>
      <c r="D20" s="82" t="s">
        <v>89</v>
      </c>
      <c r="E20" s="81"/>
      <c r="F20" s="81"/>
      <c r="G20" s="82" t="s">
        <v>90</v>
      </c>
      <c r="H20" s="83"/>
      <c r="I20" s="82" t="s">
        <v>91</v>
      </c>
      <c r="J20" s="82">
        <v>1.0</v>
      </c>
      <c r="K20" s="83"/>
      <c r="L20" s="83"/>
      <c r="M20" s="84"/>
      <c r="N20" s="183" t="s">
        <v>287</v>
      </c>
      <c r="O20" s="183" t="s">
        <v>287</v>
      </c>
      <c r="P20" s="199"/>
      <c r="Q20" s="199"/>
      <c r="R20" s="84">
        <v>3.0</v>
      </c>
      <c r="S20" s="84">
        <v>30.0</v>
      </c>
      <c r="T20" s="86"/>
      <c r="U20" s="173"/>
      <c r="V20" s="4"/>
      <c r="W20" s="4"/>
      <c r="X20" s="4"/>
      <c r="Y20" s="4"/>
      <c r="Z20" s="4"/>
      <c r="AA20" s="4"/>
      <c r="AB20" s="4"/>
      <c r="AC20" s="4"/>
      <c r="AD20" s="4"/>
      <c r="AE20" s="4"/>
      <c r="AF20" s="4"/>
      <c r="AG20" s="4"/>
      <c r="AH20" s="4"/>
      <c r="AI20" s="4"/>
      <c r="AJ20" s="4"/>
      <c r="AK20" s="4"/>
    </row>
    <row r="21" ht="22.5" customHeight="1">
      <c r="A21" s="5"/>
      <c r="B21" s="200">
        <f t="shared" si="2"/>
        <v>7</v>
      </c>
      <c r="C21" s="201"/>
      <c r="D21" s="201"/>
      <c r="E21" s="202" t="s">
        <v>289</v>
      </c>
      <c r="F21" s="201"/>
      <c r="G21" s="202" t="s">
        <v>93</v>
      </c>
      <c r="H21" s="203"/>
      <c r="I21" s="202" t="s">
        <v>94</v>
      </c>
      <c r="J21" s="202">
        <v>1.0</v>
      </c>
      <c r="K21" s="203"/>
      <c r="L21" s="203"/>
      <c r="M21" s="204"/>
      <c r="N21" s="193" t="s">
        <v>287</v>
      </c>
      <c r="O21" s="205"/>
      <c r="P21" s="206" t="s">
        <v>287</v>
      </c>
      <c r="Q21" s="193" t="s">
        <v>287</v>
      </c>
      <c r="R21" s="207">
        <v>4.0</v>
      </c>
      <c r="S21" s="63">
        <v>30.0</v>
      </c>
      <c r="T21" s="208"/>
      <c r="U21" s="173"/>
      <c r="V21" s="4"/>
      <c r="W21" s="4"/>
      <c r="X21" s="4"/>
      <c r="Y21" s="4"/>
      <c r="Z21" s="4"/>
      <c r="AA21" s="4"/>
      <c r="AB21" s="4"/>
      <c r="AC21" s="4"/>
      <c r="AD21" s="4"/>
      <c r="AE21" s="4"/>
      <c r="AF21" s="4"/>
      <c r="AG21" s="4"/>
      <c r="AH21" s="4"/>
      <c r="AI21" s="4"/>
      <c r="AJ21" s="4"/>
      <c r="AK21" s="4"/>
    </row>
    <row r="22" ht="22.5" customHeight="1">
      <c r="A22" s="5"/>
      <c r="B22" s="198">
        <f t="shared" si="2"/>
        <v>8</v>
      </c>
      <c r="C22" s="81"/>
      <c r="D22" s="81"/>
      <c r="E22" s="82" t="s">
        <v>95</v>
      </c>
      <c r="F22" s="81"/>
      <c r="G22" s="82" t="s">
        <v>96</v>
      </c>
      <c r="H22" s="83"/>
      <c r="I22" s="82" t="s">
        <v>97</v>
      </c>
      <c r="J22" s="82">
        <v>1.0</v>
      </c>
      <c r="K22" s="83"/>
      <c r="L22" s="83"/>
      <c r="M22" s="84"/>
      <c r="N22" s="83"/>
      <c r="O22" s="72"/>
      <c r="P22" s="183" t="s">
        <v>287</v>
      </c>
      <c r="Q22" s="209"/>
      <c r="R22" s="84">
        <v>1.0</v>
      </c>
      <c r="S22" s="84">
        <v>30.0</v>
      </c>
      <c r="T22" s="86"/>
      <c r="U22" s="173"/>
      <c r="V22" s="4"/>
      <c r="W22" s="4"/>
      <c r="X22" s="4"/>
      <c r="Y22" s="4"/>
      <c r="Z22" s="4"/>
      <c r="AA22" s="4"/>
      <c r="AB22" s="4"/>
      <c r="AC22" s="4"/>
      <c r="AD22" s="4"/>
      <c r="AE22" s="4"/>
      <c r="AF22" s="4"/>
      <c r="AG22" s="4"/>
      <c r="AH22" s="4"/>
      <c r="AI22" s="4"/>
      <c r="AJ22" s="4"/>
      <c r="AK22" s="4"/>
    </row>
    <row r="23" ht="22.5" customHeight="1">
      <c r="A23" s="5"/>
      <c r="B23" s="200">
        <f t="shared" si="2"/>
        <v>9</v>
      </c>
      <c r="C23" s="201"/>
      <c r="D23" s="201"/>
      <c r="E23" s="202" t="s">
        <v>98</v>
      </c>
      <c r="F23" s="201"/>
      <c r="G23" s="202" t="s">
        <v>99</v>
      </c>
      <c r="H23" s="203"/>
      <c r="I23" s="202" t="s">
        <v>100</v>
      </c>
      <c r="J23" s="202">
        <v>1.0</v>
      </c>
      <c r="K23" s="203"/>
      <c r="L23" s="203"/>
      <c r="M23" s="204"/>
      <c r="N23" s="203"/>
      <c r="O23" s="206" t="s">
        <v>287</v>
      </c>
      <c r="P23" s="210"/>
      <c r="Q23" s="211"/>
      <c r="R23" s="204">
        <v>0.5</v>
      </c>
      <c r="S23" s="63">
        <v>30.0</v>
      </c>
      <c r="T23" s="208"/>
      <c r="U23" s="173"/>
      <c r="V23" s="4"/>
      <c r="W23" s="4"/>
      <c r="X23" s="4"/>
      <c r="Y23" s="4"/>
      <c r="Z23" s="4"/>
      <c r="AA23" s="4"/>
      <c r="AB23" s="4"/>
      <c r="AC23" s="4"/>
      <c r="AD23" s="4"/>
      <c r="AE23" s="4"/>
      <c r="AF23" s="4"/>
      <c r="AG23" s="4"/>
      <c r="AH23" s="4"/>
      <c r="AI23" s="4"/>
      <c r="AJ23" s="4"/>
      <c r="AK23" s="4"/>
    </row>
    <row r="24" ht="22.5" customHeight="1">
      <c r="A24" s="5"/>
      <c r="B24" s="198">
        <f t="shared" si="2"/>
        <v>10</v>
      </c>
      <c r="C24" s="81"/>
      <c r="D24" s="81"/>
      <c r="E24" s="81"/>
      <c r="F24" s="82" t="s">
        <v>101</v>
      </c>
      <c r="G24" s="82" t="s">
        <v>102</v>
      </c>
      <c r="H24" s="82" t="s">
        <v>103</v>
      </c>
      <c r="I24" s="82" t="s">
        <v>104</v>
      </c>
      <c r="J24" s="82">
        <v>1.0</v>
      </c>
      <c r="K24" s="83"/>
      <c r="L24" s="83"/>
      <c r="M24" s="84"/>
      <c r="N24" s="83"/>
      <c r="O24" s="72"/>
      <c r="P24" s="212" t="s">
        <v>287</v>
      </c>
      <c r="Q24" s="209"/>
      <c r="R24" s="84">
        <v>2.0</v>
      </c>
      <c r="S24" s="84">
        <v>30.0</v>
      </c>
      <c r="T24" s="86"/>
      <c r="U24" s="173"/>
      <c r="V24" s="4"/>
      <c r="W24" s="4"/>
      <c r="X24" s="4"/>
    </row>
    <row r="25" ht="22.5" customHeight="1">
      <c r="A25" s="5"/>
      <c r="B25" s="200">
        <f t="shared" si="2"/>
        <v>11</v>
      </c>
      <c r="C25" s="201"/>
      <c r="D25" s="201"/>
      <c r="E25" s="201"/>
      <c r="F25" s="202" t="s">
        <v>105</v>
      </c>
      <c r="G25" s="202" t="s">
        <v>106</v>
      </c>
      <c r="H25" s="202" t="s">
        <v>107</v>
      </c>
      <c r="I25" s="202" t="s">
        <v>108</v>
      </c>
      <c r="J25" s="202">
        <v>1.0</v>
      </c>
      <c r="K25" s="203"/>
      <c r="L25" s="203"/>
      <c r="M25" s="204"/>
      <c r="N25" s="203"/>
      <c r="O25" s="64"/>
      <c r="P25" s="213" t="s">
        <v>287</v>
      </c>
      <c r="Q25" s="205"/>
      <c r="R25" s="204">
        <v>0.5</v>
      </c>
      <c r="S25" s="63">
        <v>30.0</v>
      </c>
      <c r="T25" s="208"/>
      <c r="U25" s="173"/>
      <c r="V25" s="4"/>
      <c r="W25" s="4"/>
      <c r="X25" s="4"/>
      <c r="Y25" s="4"/>
      <c r="Z25" s="4"/>
      <c r="AA25" s="4"/>
      <c r="AB25" s="4"/>
      <c r="AC25" s="4"/>
      <c r="AD25" s="4"/>
      <c r="AE25" s="4"/>
      <c r="AF25" s="4"/>
      <c r="AG25" s="4"/>
      <c r="AH25" s="4"/>
      <c r="AI25" s="4"/>
      <c r="AJ25" s="4"/>
      <c r="AK25" s="4"/>
    </row>
    <row r="26" ht="22.5" customHeight="1">
      <c r="A26" s="5"/>
      <c r="B26" s="67">
        <f t="shared" si="2"/>
        <v>12</v>
      </c>
      <c r="C26" s="68"/>
      <c r="D26" s="68"/>
      <c r="E26" s="69" t="s">
        <v>115</v>
      </c>
      <c r="F26" s="68"/>
      <c r="G26" s="69" t="s">
        <v>116</v>
      </c>
      <c r="H26" s="69" t="s">
        <v>117</v>
      </c>
      <c r="I26" s="69" t="s">
        <v>118</v>
      </c>
      <c r="J26" s="69">
        <v>2.0</v>
      </c>
      <c r="K26" s="70"/>
      <c r="L26" s="73"/>
      <c r="M26" s="186" t="s">
        <v>287</v>
      </c>
      <c r="N26" s="186"/>
      <c r="O26" s="214"/>
      <c r="P26" s="186" t="s">
        <v>287</v>
      </c>
      <c r="Q26" s="186" t="s">
        <v>287</v>
      </c>
      <c r="R26" s="215">
        <v>1.0</v>
      </c>
      <c r="S26" s="84">
        <v>30.0</v>
      </c>
      <c r="T26" s="74"/>
      <c r="U26" s="173"/>
      <c r="V26" s="4"/>
      <c r="W26" s="4"/>
      <c r="X26" s="4"/>
      <c r="Y26" s="4"/>
      <c r="Z26" s="4"/>
      <c r="AA26" s="4"/>
      <c r="AB26" s="4"/>
      <c r="AC26" s="4"/>
      <c r="AD26" s="4"/>
      <c r="AE26" s="4"/>
      <c r="AF26" s="4"/>
      <c r="AG26" s="4"/>
      <c r="AH26" s="4"/>
      <c r="AI26" s="4"/>
      <c r="AJ26" s="4"/>
      <c r="AK26" s="4"/>
    </row>
    <row r="27" ht="22.5" customHeight="1">
      <c r="A27" s="5"/>
      <c r="B27" s="216">
        <f t="shared" si="2"/>
        <v>13</v>
      </c>
      <c r="C27" s="217"/>
      <c r="D27" s="217"/>
      <c r="E27" s="218" t="s">
        <v>119</v>
      </c>
      <c r="F27" s="217"/>
      <c r="G27" s="218" t="s">
        <v>120</v>
      </c>
      <c r="H27" s="218" t="s">
        <v>117</v>
      </c>
      <c r="I27" s="218" t="s">
        <v>121</v>
      </c>
      <c r="J27" s="218">
        <v>2.0</v>
      </c>
      <c r="K27" s="219"/>
      <c r="L27" s="220"/>
      <c r="M27" s="221" t="s">
        <v>287</v>
      </c>
      <c r="N27" s="221"/>
      <c r="O27" s="120"/>
      <c r="P27" s="222" t="s">
        <v>287</v>
      </c>
      <c r="Q27" s="222" t="s">
        <v>287</v>
      </c>
      <c r="R27" s="223">
        <v>1.0</v>
      </c>
      <c r="S27" s="63">
        <v>30.0</v>
      </c>
      <c r="T27" s="224"/>
      <c r="U27" s="173"/>
      <c r="V27" s="4"/>
      <c r="W27" s="4"/>
      <c r="X27" s="4"/>
      <c r="Y27" s="4"/>
      <c r="Z27" s="4"/>
      <c r="AA27" s="4"/>
      <c r="AB27" s="4"/>
      <c r="AC27" s="4"/>
      <c r="AD27" s="4"/>
      <c r="AE27" s="4"/>
      <c r="AF27" s="4"/>
      <c r="AG27" s="4"/>
      <c r="AH27" s="4"/>
      <c r="AI27" s="4"/>
      <c r="AJ27" s="4"/>
      <c r="AK27" s="4"/>
    </row>
    <row r="28" ht="22.5" customHeight="1">
      <c r="A28" s="5"/>
      <c r="B28" s="198">
        <f t="shared" si="2"/>
        <v>14</v>
      </c>
      <c r="C28" s="81"/>
      <c r="D28" s="81"/>
      <c r="E28" s="81"/>
      <c r="F28" s="82" t="s">
        <v>125</v>
      </c>
      <c r="G28" s="82" t="s">
        <v>126</v>
      </c>
      <c r="H28" s="83"/>
      <c r="I28" s="83"/>
      <c r="J28" s="82">
        <v>1.0</v>
      </c>
      <c r="K28" s="83"/>
      <c r="L28" s="83"/>
      <c r="M28" s="84"/>
      <c r="N28" s="83"/>
      <c r="O28" s="72"/>
      <c r="P28" s="186" t="s">
        <v>287</v>
      </c>
      <c r="Q28" s="209"/>
      <c r="R28" s="84">
        <v>1.0</v>
      </c>
      <c r="S28" s="84">
        <v>30.0</v>
      </c>
      <c r="T28" s="86"/>
      <c r="U28" s="173"/>
      <c r="V28" s="4"/>
      <c r="W28" s="4"/>
      <c r="X28" s="4"/>
      <c r="Y28" s="4"/>
      <c r="Z28" s="4"/>
      <c r="AA28" s="4"/>
      <c r="AB28" s="4"/>
      <c r="AC28" s="4"/>
      <c r="AD28" s="4"/>
      <c r="AE28" s="4"/>
      <c r="AF28" s="4"/>
      <c r="AG28" s="4"/>
      <c r="AH28" s="4"/>
      <c r="AI28" s="4"/>
      <c r="AJ28" s="4"/>
      <c r="AK28" s="4"/>
    </row>
    <row r="29" ht="22.5" customHeight="1">
      <c r="A29" s="5"/>
      <c r="B29" s="225">
        <f t="shared" si="2"/>
        <v>15</v>
      </c>
      <c r="C29" s="226"/>
      <c r="D29" s="226"/>
      <c r="E29" s="226"/>
      <c r="F29" s="227" t="s">
        <v>137</v>
      </c>
      <c r="G29" s="227" t="s">
        <v>138</v>
      </c>
      <c r="H29" s="227" t="s">
        <v>139</v>
      </c>
      <c r="I29" s="227" t="s">
        <v>140</v>
      </c>
      <c r="J29" s="227">
        <v>2.0</v>
      </c>
      <c r="K29" s="210"/>
      <c r="L29" s="193" t="s">
        <v>287</v>
      </c>
      <c r="M29" s="193" t="s">
        <v>287</v>
      </c>
      <c r="N29" s="193" t="s">
        <v>287</v>
      </c>
      <c r="O29" s="228"/>
      <c r="P29" s="210"/>
      <c r="Q29" s="210"/>
      <c r="R29" s="229">
        <v>1.5</v>
      </c>
      <c r="S29" s="63">
        <v>30.0</v>
      </c>
      <c r="T29" s="230"/>
      <c r="U29" s="173"/>
      <c r="V29" s="4"/>
      <c r="W29" s="4"/>
      <c r="X29" s="4"/>
      <c r="Y29" s="4"/>
      <c r="Z29" s="4"/>
      <c r="AA29" s="4"/>
      <c r="AB29" s="4"/>
      <c r="AC29" s="4"/>
      <c r="AD29" s="4"/>
      <c r="AE29" s="4"/>
      <c r="AF29" s="4"/>
      <c r="AG29" s="4"/>
      <c r="AH29" s="4"/>
      <c r="AI29" s="4"/>
      <c r="AJ29" s="4"/>
      <c r="AK29" s="4"/>
    </row>
    <row r="30" ht="22.5" customHeight="1">
      <c r="A30" s="5"/>
      <c r="B30" s="67">
        <f t="shared" si="2"/>
        <v>16</v>
      </c>
      <c r="C30" s="68"/>
      <c r="D30" s="69" t="s">
        <v>141</v>
      </c>
      <c r="E30" s="68"/>
      <c r="F30" s="68"/>
      <c r="G30" s="69" t="s">
        <v>142</v>
      </c>
      <c r="H30" s="69" t="s">
        <v>143</v>
      </c>
      <c r="I30" s="69" t="s">
        <v>144</v>
      </c>
      <c r="J30" s="69">
        <v>1.0</v>
      </c>
      <c r="K30" s="70"/>
      <c r="L30" s="70"/>
      <c r="M30" s="71"/>
      <c r="N30" s="70"/>
      <c r="O30" s="212" t="s">
        <v>287</v>
      </c>
      <c r="P30" s="73"/>
      <c r="Q30" s="73"/>
      <c r="R30" s="71">
        <v>1.0</v>
      </c>
      <c r="S30" s="84">
        <v>30.0</v>
      </c>
      <c r="T30" s="74"/>
      <c r="U30" s="173"/>
      <c r="V30" s="4"/>
      <c r="W30" s="4"/>
      <c r="X30" s="4"/>
      <c r="Y30" s="4"/>
      <c r="Z30" s="4"/>
      <c r="AA30" s="4"/>
      <c r="AB30" s="4"/>
      <c r="AC30" s="4"/>
      <c r="AD30" s="4"/>
      <c r="AE30" s="4"/>
      <c r="AF30" s="4"/>
      <c r="AG30" s="4"/>
      <c r="AH30" s="4"/>
      <c r="AI30" s="4"/>
      <c r="AJ30" s="4"/>
      <c r="AK30" s="4"/>
    </row>
    <row r="31" ht="23.25" customHeight="1">
      <c r="A31" s="102"/>
      <c r="B31" s="122">
        <v>28.0</v>
      </c>
      <c r="C31" s="201"/>
      <c r="D31" s="202" t="s">
        <v>145</v>
      </c>
      <c r="E31" s="202"/>
      <c r="F31" s="202"/>
      <c r="G31" s="202" t="s">
        <v>146</v>
      </c>
      <c r="H31" s="202"/>
      <c r="I31" s="202"/>
      <c r="J31" s="123">
        <v>1.0</v>
      </c>
      <c r="K31" s="231"/>
      <c r="L31" s="231"/>
      <c r="M31" s="124"/>
      <c r="N31" s="232"/>
      <c r="O31" s="206" t="s">
        <v>287</v>
      </c>
      <c r="P31" s="233"/>
      <c r="Q31" s="232"/>
      <c r="R31" s="234" t="s">
        <v>211</v>
      </c>
      <c r="S31" s="63">
        <v>30.0</v>
      </c>
      <c r="T31" s="235"/>
      <c r="U31" s="108"/>
    </row>
    <row r="32" ht="12.75" customHeight="1">
      <c r="A32" s="139"/>
      <c r="B32" s="140" t="s">
        <v>271</v>
      </c>
      <c r="C32" s="141" t="s">
        <v>272</v>
      </c>
      <c r="D32" s="48"/>
      <c r="E32" s="48"/>
      <c r="F32" s="48"/>
      <c r="G32" s="48"/>
      <c r="H32" s="142"/>
      <c r="I32" s="143" t="s">
        <v>273</v>
      </c>
      <c r="J32" s="144">
        <f>SUM(J15:J31)</f>
        <v>63</v>
      </c>
      <c r="K32" s="145"/>
      <c r="L32" s="146"/>
      <c r="M32" s="146"/>
      <c r="N32" s="236"/>
      <c r="O32" s="237"/>
      <c r="P32" s="238"/>
      <c r="Q32" s="239" t="s">
        <v>290</v>
      </c>
      <c r="R32" s="240" t="s">
        <v>291</v>
      </c>
      <c r="S32" s="241">
        <f>SUMPRODUCT(R15:S31)</f>
        <v>534.5</v>
      </c>
      <c r="T32" s="149"/>
      <c r="U32" s="108"/>
    </row>
    <row r="33" ht="12.75" customHeight="1">
      <c r="A33" s="139"/>
      <c r="B33" s="151"/>
      <c r="H33" s="152"/>
      <c r="I33" s="153"/>
      <c r="J33" s="154"/>
      <c r="K33" s="155"/>
      <c r="L33" s="155"/>
      <c r="M33" s="155"/>
      <c r="N33" s="242"/>
      <c r="O33" s="243"/>
      <c r="P33" s="244"/>
      <c r="Q33" s="245"/>
      <c r="R33" s="246"/>
      <c r="S33" s="246"/>
      <c r="T33" s="247"/>
      <c r="U33" s="108"/>
    </row>
    <row r="34" ht="12.75" customHeight="1">
      <c r="A34" s="139"/>
      <c r="B34" s="151"/>
      <c r="H34" s="152"/>
      <c r="I34" s="158"/>
      <c r="J34" s="159"/>
      <c r="K34" s="155"/>
      <c r="L34" s="155"/>
      <c r="M34" s="155"/>
      <c r="N34" s="156"/>
      <c r="O34" s="156"/>
      <c r="P34" s="156"/>
      <c r="Q34" s="156"/>
      <c r="R34" s="156"/>
      <c r="S34" s="156"/>
      <c r="T34" s="248"/>
      <c r="U34" s="108"/>
    </row>
    <row r="35" ht="12.75" customHeight="1">
      <c r="A35" s="139"/>
      <c r="B35" s="151"/>
      <c r="H35" s="152"/>
      <c r="I35" s="158"/>
      <c r="J35" s="159"/>
      <c r="K35" s="155"/>
      <c r="L35" s="155"/>
      <c r="M35" s="155"/>
      <c r="N35" s="151"/>
      <c r="O35" s="151"/>
      <c r="P35" s="151"/>
      <c r="Q35" s="151"/>
      <c r="R35" s="151"/>
      <c r="S35" s="151"/>
      <c r="T35" s="157"/>
      <c r="U35" s="108"/>
    </row>
    <row r="36" ht="13.5" customHeight="1">
      <c r="A36" s="102"/>
      <c r="B36" s="160"/>
      <c r="H36" s="152"/>
      <c r="I36" s="158"/>
      <c r="J36" s="161"/>
      <c r="K36" s="162"/>
      <c r="L36" s="162"/>
      <c r="M36" s="162"/>
      <c r="N36" s="163"/>
      <c r="O36" s="163"/>
      <c r="P36" s="163"/>
      <c r="Q36" s="163"/>
      <c r="R36" s="163"/>
      <c r="S36" s="163"/>
      <c r="T36" s="164"/>
      <c r="U36" s="108"/>
    </row>
    <row r="37" ht="13.5" customHeight="1">
      <c r="A37" s="102"/>
      <c r="B37" s="160"/>
      <c r="H37" s="152"/>
      <c r="I37" s="158"/>
      <c r="J37" s="161"/>
      <c r="K37" s="162"/>
      <c r="L37" s="162"/>
      <c r="M37" s="162"/>
      <c r="N37" s="163"/>
      <c r="O37" s="163"/>
      <c r="P37" s="163"/>
      <c r="Q37" s="163"/>
      <c r="R37" s="163"/>
      <c r="S37" s="163"/>
      <c r="T37" s="164"/>
      <c r="U37" s="108"/>
    </row>
    <row r="38" ht="13.5" customHeight="1">
      <c r="A38" s="150"/>
      <c r="B38" s="165"/>
      <c r="C38" s="166"/>
      <c r="D38" s="166"/>
      <c r="E38" s="166"/>
      <c r="F38" s="166"/>
      <c r="G38" s="166"/>
      <c r="H38" s="167"/>
      <c r="I38" s="168"/>
      <c r="J38" s="169"/>
      <c r="K38" s="169"/>
      <c r="L38" s="169"/>
      <c r="M38" s="169"/>
      <c r="N38" s="170"/>
      <c r="O38" s="170"/>
      <c r="P38" s="170"/>
      <c r="Q38" s="170"/>
      <c r="R38" s="170"/>
      <c r="S38" s="170"/>
      <c r="T38" s="171"/>
      <c r="U38" s="108"/>
    </row>
    <row r="39" ht="13.5" customHeight="1">
      <c r="A39" s="150"/>
      <c r="B39" s="172"/>
      <c r="C39" s="172"/>
      <c r="D39" s="172"/>
      <c r="E39" s="172"/>
      <c r="F39" s="172"/>
      <c r="G39" s="172"/>
      <c r="H39" s="172"/>
      <c r="I39" s="172"/>
      <c r="J39" s="172"/>
      <c r="K39" s="172"/>
      <c r="L39" s="172"/>
      <c r="M39" s="172"/>
      <c r="N39" s="172"/>
      <c r="O39" s="172"/>
      <c r="P39" s="172"/>
      <c r="Q39" s="172"/>
      <c r="R39" s="172"/>
      <c r="S39" s="172"/>
      <c r="T39" s="172"/>
      <c r="U39" s="150"/>
    </row>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sheetData>
  <mergeCells count="9">
    <mergeCell ref="C13:F13"/>
    <mergeCell ref="C32:H38"/>
    <mergeCell ref="I3:I11"/>
    <mergeCell ref="B13:B14"/>
    <mergeCell ref="G13:G14"/>
    <mergeCell ref="H13:H14"/>
    <mergeCell ref="I13:I14"/>
    <mergeCell ref="J13:J14"/>
    <mergeCell ref="K13:T13"/>
  </mergeCells>
  <hyperlinks>
    <hyperlink r:id="rId1" ref="M8"/>
  </hyperlinks>
  <printOptions/>
  <pageMargins bottom="0.75" footer="0.0" header="0.0" left="0.7" right="0.7" top="0.75"/>
  <pageSetup orientation="landscape"/>
  <headerFooter>
    <oddFooter>&amp;LFuture Technology Devices International Ltd.&amp;C&amp;D&amp;RPage &amp;P</oddFooter>
  </headerFooter>
  <drawing r:id="rId2"/>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38"/>
    <col customWidth="1" min="2" max="2" width="28.63"/>
    <col customWidth="1" min="3" max="3" width="114.25"/>
    <col customWidth="1" min="4" max="4" width="2.38"/>
    <col customWidth="1" min="5" max="7" width="8.0"/>
    <col customWidth="1" min="8" max="8" width="23.75"/>
    <col customWidth="1" min="9" max="26" width="8.0"/>
  </cols>
  <sheetData>
    <row r="1" ht="12.75" customHeight="1">
      <c r="A1" s="150"/>
      <c r="B1" s="150"/>
      <c r="C1" s="150"/>
      <c r="D1" s="150"/>
      <c r="E1" s="249"/>
      <c r="F1" s="249"/>
      <c r="G1" s="249"/>
      <c r="H1" s="249"/>
      <c r="I1" s="249"/>
    </row>
    <row r="2" ht="12.75" customHeight="1">
      <c r="A2" s="250"/>
      <c r="B2" s="251" t="s">
        <v>292</v>
      </c>
      <c r="C2" s="252" t="s">
        <v>14</v>
      </c>
      <c r="D2" s="150"/>
    </row>
    <row r="3" ht="12.75" customHeight="1">
      <c r="A3" s="250"/>
      <c r="B3" s="253" t="s">
        <v>293</v>
      </c>
      <c r="C3" s="254" t="s">
        <v>14</v>
      </c>
      <c r="D3" s="150"/>
    </row>
    <row r="4" ht="12.75" customHeight="1">
      <c r="A4" s="250"/>
      <c r="B4" s="255" t="s">
        <v>294</v>
      </c>
      <c r="C4" s="256" t="s">
        <v>14</v>
      </c>
      <c r="D4" s="150"/>
    </row>
    <row r="5" ht="12.75" customHeight="1">
      <c r="A5" s="250"/>
      <c r="B5" s="253" t="s">
        <v>295</v>
      </c>
      <c r="C5" s="254" t="s">
        <v>296</v>
      </c>
      <c r="D5" s="150"/>
    </row>
    <row r="6" ht="12.75" customHeight="1">
      <c r="A6" s="250"/>
      <c r="B6" s="255" t="s">
        <v>297</v>
      </c>
      <c r="C6" s="257" t="s">
        <v>296</v>
      </c>
      <c r="D6" s="150"/>
    </row>
    <row r="7" ht="12.75" customHeight="1">
      <c r="A7" s="250"/>
      <c r="B7" s="253" t="s">
        <v>298</v>
      </c>
      <c r="C7" s="254" t="s">
        <v>299</v>
      </c>
      <c r="D7" s="150"/>
    </row>
    <row r="8" ht="12.75" customHeight="1">
      <c r="A8" s="250"/>
      <c r="B8" s="255" t="s">
        <v>300</v>
      </c>
      <c r="C8" s="257">
        <v>221.0</v>
      </c>
      <c r="D8" s="150"/>
    </row>
    <row r="9" ht="12.75" customHeight="1">
      <c r="A9" s="250"/>
      <c r="B9" s="253" t="s">
        <v>301</v>
      </c>
      <c r="C9" s="254" t="s">
        <v>19</v>
      </c>
      <c r="D9" s="150"/>
    </row>
    <row r="10" ht="12.75" customHeight="1">
      <c r="A10" s="250"/>
      <c r="B10" s="255" t="s">
        <v>302</v>
      </c>
      <c r="C10" s="258">
        <v>46089.0</v>
      </c>
      <c r="D10" s="150"/>
    </row>
    <row r="11" ht="12.75" customHeight="1">
      <c r="A11" s="250"/>
      <c r="B11" s="253" t="s">
        <v>303</v>
      </c>
      <c r="C11" s="254" t="s">
        <v>304</v>
      </c>
      <c r="D11" s="150"/>
    </row>
    <row r="12" ht="12.75" customHeight="1">
      <c r="A12" s="250"/>
      <c r="B12" s="255" t="s">
        <v>305</v>
      </c>
      <c r="C12" s="256" t="s">
        <v>306</v>
      </c>
      <c r="D12" s="150"/>
    </row>
    <row r="13" ht="12.75" customHeight="1">
      <c r="A13" s="250"/>
      <c r="B13" s="253" t="s">
        <v>307</v>
      </c>
      <c r="C13" s="254" t="s">
        <v>308</v>
      </c>
      <c r="D13" s="150"/>
    </row>
    <row r="14" ht="12.75" customHeight="1">
      <c r="A14" s="250"/>
      <c r="B14" s="255" t="s">
        <v>309</v>
      </c>
      <c r="C14" s="257" t="s">
        <v>310</v>
      </c>
      <c r="D14" s="150"/>
    </row>
    <row r="15" ht="13.5" customHeight="1">
      <c r="A15" s="250"/>
      <c r="B15" s="259" t="s">
        <v>311</v>
      </c>
      <c r="C15" s="260" t="s">
        <v>312</v>
      </c>
      <c r="D15" s="150"/>
    </row>
    <row r="16" ht="12.75" customHeight="1">
      <c r="A16" s="150"/>
      <c r="B16" s="150"/>
      <c r="C16" s="150"/>
      <c r="D16" s="150"/>
    </row>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2008-11-13T11:32:23Z</dcterms:created>
  <dc:creator>Yeebin Ng</dc:creator>
</cp:coreProperties>
</file>

<file path=docProps/custom.xml><?xml version="1.0" encoding="utf-8"?>
<Properties xmlns="http://schemas.openxmlformats.org/officeDocument/2006/custom-properties" xmlns:vt="http://schemas.openxmlformats.org/officeDocument/2006/docPropsVTypes"/>
</file>